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407/"/>
    </mc:Choice>
  </mc:AlternateContent>
  <xr:revisionPtr revIDLastSave="80" documentId="8_{23D4FD73-CBCE-4E00-82C1-F37F1A5ECD04}" xr6:coauthVersionLast="45" xr6:coauthVersionMax="45" xr10:uidLastSave="{67FCEAFA-D46E-481A-A35E-2E52D4CC3484}"/>
  <bookViews>
    <workbookView xWindow="9990" yWindow="0" windowWidth="16725" windowHeight="13800" xr2:uid="{00000000-000D-0000-FFFF-FFFF00000000}"/>
  </bookViews>
  <sheets>
    <sheet name="Agenda" sheetId="1" r:id="rId1"/>
  </sheets>
  <definedNames>
    <definedName name="_xlnm.Print_Area" localSheetId="0">Agenda!$A$1:$F$49</definedName>
    <definedName name="Print_Area_MI">Agenda!$A$1:$E$13</definedName>
    <definedName name="PRINT_AREA_MI_1">Agenda!$A$1:$E$13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46" i="1" l="1"/>
  <c r="F8" i="1" l="1"/>
  <c r="F9" i="1" s="1"/>
  <c r="F10" i="1" s="1"/>
  <c r="A14" i="1"/>
  <c r="A24" i="1"/>
  <c r="A25" i="1" s="1"/>
  <c r="A35" i="1"/>
  <c r="A36" i="1" s="1"/>
  <c r="A37" i="1" s="1"/>
  <c r="A38" i="1" s="1"/>
  <c r="A39" i="1" s="1"/>
  <c r="A10" i="1"/>
  <c r="A9" i="1"/>
  <c r="A8" i="1"/>
  <c r="A26" i="1" l="1"/>
  <c r="A27" i="1" s="1"/>
  <c r="A28" i="1" s="1"/>
  <c r="A29" i="1" s="1"/>
  <c r="A30" i="1" s="1"/>
  <c r="A31" i="1" s="1"/>
  <c r="A32" i="1" s="1"/>
  <c r="A40" i="1"/>
  <c r="A41" i="1" s="1"/>
  <c r="A42" i="1" s="1"/>
  <c r="A15" i="1"/>
  <c r="F13" i="1"/>
  <c r="A16" i="1" l="1"/>
  <c r="A19" i="1" s="1"/>
  <c r="A20" i="1" s="1"/>
  <c r="A18" i="1"/>
  <c r="F14" i="1"/>
  <c r="F15" i="1" s="1"/>
  <c r="F16" i="1" s="1"/>
  <c r="F17" i="1" s="1"/>
  <c r="F18" i="1" s="1"/>
  <c r="F19" i="1" s="1"/>
  <c r="F20" i="1" s="1"/>
  <c r="A17" i="1" l="1"/>
  <c r="F22" i="1"/>
  <c r="F23" i="1" s="1"/>
  <c r="F24" i="1" s="1"/>
  <c r="F25" i="1" s="1"/>
  <c r="F26" i="1" l="1"/>
  <c r="F27" i="1" s="1"/>
  <c r="F28" i="1" s="1"/>
  <c r="F29" i="1" l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</calcChain>
</file>

<file path=xl/sharedStrings.xml><?xml version="1.0" encoding="utf-8"?>
<sst xmlns="http://schemas.openxmlformats.org/spreadsheetml/2006/main" count="95" uniqueCount="43">
  <si>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</si>
  <si>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</si>
  <si>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</si>
  <si>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</si>
  <si>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</si>
  <si>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</si>
  <si>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</si>
  <si>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</si>
  <si>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</si>
  <si>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</si>
  <si>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IEEE Standards Board and Sponsor Ballot Items</t>
  </si>
  <si>
    <t>ADJOURN SEC MEETING</t>
  </si>
  <si>
    <t>Announcements from the Chair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</si>
  <si>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</si>
  <si>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</si>
  <si>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</si>
  <si>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</si>
  <si>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</si>
  <si>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</si>
  <si>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</si>
  <si>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</si>
  <si>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Shellhammer</t>
  </si>
  <si>
    <t>IEEE 802.24</t>
  </si>
  <si>
    <t>IEEE 802</t>
  </si>
  <si>
    <t>ME</t>
  </si>
  <si>
    <t>Parsons</t>
  </si>
  <si>
    <t>Godfrey</t>
  </si>
  <si>
    <t>LMSC Liaisons and External Communications</t>
  </si>
  <si>
    <t>Stanley</t>
  </si>
  <si>
    <t>Holcomb</t>
  </si>
  <si>
    <t>Messenger</t>
  </si>
  <si>
    <t>Executive Committee Study Groups, Working Groups, TAGs, Industry Connections</t>
  </si>
  <si>
    <t>DT</t>
  </si>
  <si>
    <t xml:space="preserve">AGENDA  -  IEEE 802 LMSC EXECUTIVE COMMITTEE MEETING
</t>
  </si>
  <si>
    <t>R0</t>
  </si>
  <si>
    <t>Tuesday 1:00PM-2:00PM 
07 April 2020</t>
  </si>
  <si>
    <t xml:space="preserve"> IEEE 802.3 </t>
  </si>
  <si>
    <t>To RevCom - P802.3ca 25 Gb/s and 50 Gb/s Ethernet Passive Optical Networks</t>
  </si>
  <si>
    <t>To RevCom - P802.3ch Multi-Gig Automotive Ethernet PHY</t>
  </si>
  <si>
    <t xml:space="preserve">Study Group 1st extension - IEEE 802.3 Multi Gigabit Automotive Optical PHYs Study Group </t>
  </si>
  <si>
    <t>Study Group 1st extension - IEEE 802.3 10SPE Enhancements Study Group</t>
  </si>
  <si>
    <t>Other Business</t>
  </si>
  <si>
    <t>LMSC Internal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</si>
</sst>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95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164" fontId="20" fillId="0" borderId="0" xfId="0" applyFont="1" applyFill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2" fontId="19" fillId="0" borderId="13" xfId="0" applyNumberFormat="1" applyFont="1" applyFill="1" applyBorder="1" applyAlignment="1" applyProtection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2" fontId="19" fillId="0" borderId="14" xfId="0" applyNumberFormat="1" applyFont="1" applyFill="1" applyBorder="1" applyAlignment="1" applyProtection="1">
      <alignment horizontal="left" vertical="top"/>
    </xf>
    <xf numFmtId="165" fontId="19" fillId="0" borderId="12" xfId="0" applyNumberFormat="1" applyFont="1" applyBorder="1" applyAlignment="1" applyProtection="1">
      <alignment vertical="top"/>
    </xf>
    <xf numFmtId="164" fontId="20" fillId="0" borderId="15" xfId="0" applyFont="1" applyFill="1" applyBorder="1" applyAlignment="1">
      <alignment vertical="top"/>
    </xf>
    <xf numFmtId="164" fontId="21" fillId="0" borderId="11" xfId="0" applyFont="1" applyFill="1" applyBorder="1" applyAlignment="1">
      <alignment vertical="top"/>
    </xf>
    <xf numFmtId="164" fontId="21" fillId="0" borderId="11" xfId="0" applyFont="1" applyFill="1" applyBorder="1" applyAlignment="1" applyProtection="1">
      <alignment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64" fontId="19" fillId="0" borderId="11" xfId="0" applyFont="1" applyFill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4" fontId="21" fillId="0" borderId="13" xfId="0" applyFont="1" applyFill="1" applyBorder="1" applyAlignment="1" applyProtection="1">
      <alignment vertical="top" wrapText="1"/>
    </xf>
    <xf numFmtId="165" fontId="19" fillId="0" borderId="15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 applyProtection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vertical="top"/>
    </xf>
    <xf numFmtId="1" fontId="19" fillId="19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Border="1" applyAlignment="1">
      <alignment vertical="top"/>
    </xf>
    <xf numFmtId="1" fontId="19" fillId="0" borderId="15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0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165" fontId="19" fillId="0" borderId="16" xfId="0" applyNumberFormat="1" applyFont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164" fontId="19" fillId="0" borderId="14" xfId="0" applyFont="1" applyFill="1" applyBorder="1" applyAlignment="1">
      <alignment vertical="top"/>
    </xf>
    <xf numFmtId="164" fontId="21" fillId="0" borderId="14" xfId="0" applyFont="1" applyFill="1" applyBorder="1" applyAlignment="1" applyProtection="1">
      <alignment vertical="top" wrapText="1"/>
    </xf>
    <xf numFmtId="164" fontId="21" fillId="0" borderId="14" xfId="0" applyFont="1" applyFill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2" fontId="19" fillId="16" borderId="17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165" fontId="19" fillId="0" borderId="18" xfId="0" applyNumberFormat="1" applyFont="1" applyBorder="1" applyAlignment="1" applyProtection="1">
      <alignment vertical="top"/>
    </xf>
    <xf numFmtId="164" fontId="0" fillId="0" borderId="11" xfId="0" applyBorder="1" applyAlignment="1">
      <alignment vertical="top"/>
    </xf>
    <xf numFmtId="1" fontId="0" fillId="0" borderId="11" xfId="0" applyNumberForma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6"/>
  <sheetViews>
    <sheetView tabSelected="1" zoomScale="140" zoomScaleNormal="140" workbookViewId="0">
      <selection activeCell="A21" sqref="A21:F22"/>
    </sheetView>
  </sheetViews>
  <sheetFormatPr defaultColWidth="8.90625" defaultRowHeight="19.5" customHeight="1" x14ac:dyDescent="0.55000000000000004"/>
  <cols>
    <col min="1" max="1" width="4.5" style="14" customWidth="1"/>
    <col min="2" max="2" width="3.6796875" style="1" customWidth="1"/>
    <col min="3" max="3" width="41.40625" style="7" customWidth="1"/>
    <col min="4" max="4" width="9.08984375" style="1" customWidth="1"/>
    <col min="5" max="5" width="3.40625" style="77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27" t="s">
        <v>34</v>
      </c>
      <c r="B1" s="28"/>
      <c r="C1" s="29" t="s">
        <v>33</v>
      </c>
      <c r="D1" s="28"/>
      <c r="E1" s="63"/>
      <c r="F1" s="28"/>
    </row>
    <row r="2" spans="1:254" ht="24" customHeight="1" x14ac:dyDescent="0.55000000000000004">
      <c r="A2" s="30"/>
      <c r="B2" s="28"/>
      <c r="C2" s="29" t="s">
        <v>35</v>
      </c>
      <c r="D2" s="28"/>
      <c r="E2" s="63"/>
      <c r="F2" s="28"/>
    </row>
    <row r="3" spans="1:254" ht="19.5" customHeight="1" x14ac:dyDescent="0.55000000000000004">
      <c r="A3" s="30"/>
      <c r="B3" s="28"/>
      <c r="C3" s="31"/>
      <c r="D3" s="28"/>
      <c r="E3" s="63"/>
      <c r="F3" s="28"/>
    </row>
    <row r="4" spans="1:254" ht="22.5" customHeight="1" x14ac:dyDescent="0.55000000000000004">
      <c r="A4" s="32" t="s">
        <v>0</v>
      </c>
      <c r="B4" s="33" t="s">
        <v>1</v>
      </c>
      <c r="C4" s="34" t="s">
        <v>2</v>
      </c>
      <c r="D4" s="28"/>
      <c r="E4" s="64" t="s">
        <v>1</v>
      </c>
      <c r="F4" s="16" t="s">
        <v>1</v>
      </c>
    </row>
    <row r="5" spans="1:254" ht="19.5" customHeight="1" x14ac:dyDescent="0.55000000000000004">
      <c r="A5" s="35"/>
      <c r="B5" s="36"/>
      <c r="C5" s="37" t="s">
        <v>3</v>
      </c>
      <c r="D5" s="38"/>
      <c r="E5" s="65"/>
      <c r="F5" s="38"/>
    </row>
    <row r="6" spans="1:254" ht="19.5" customHeight="1" x14ac:dyDescent="0.55000000000000004">
      <c r="A6" s="39"/>
      <c r="B6" s="40"/>
      <c r="C6" s="41" t="s">
        <v>4</v>
      </c>
      <c r="D6" s="42"/>
      <c r="E6" s="66"/>
      <c r="F6" s="43"/>
    </row>
    <row r="7" spans="1:254" s="4" customFormat="1" ht="19.5" customHeight="1" x14ac:dyDescent="0.55000000000000004">
      <c r="A7" s="27"/>
      <c r="B7" s="33"/>
      <c r="C7" s="44"/>
      <c r="D7" s="45"/>
      <c r="E7" s="67"/>
      <c r="F7" s="46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47">
        <f>1</f>
        <v>1</v>
      </c>
      <c r="B8" s="48"/>
      <c r="C8" s="49" t="s">
        <v>5</v>
      </c>
      <c r="D8" s="79" t="s">
        <v>6</v>
      </c>
      <c r="E8" s="68">
        <v>15</v>
      </c>
      <c r="F8" s="16">
        <f>TIME(13,0,0)</f>
        <v>0.54166666666666663</v>
      </c>
    </row>
    <row r="9" spans="1:254" ht="15.95" customHeight="1" x14ac:dyDescent="0.55000000000000004">
      <c r="A9" s="50">
        <f>2</f>
        <v>2</v>
      </c>
      <c r="B9" s="51" t="s">
        <v>7</v>
      </c>
      <c r="C9" s="52" t="s">
        <v>8</v>
      </c>
      <c r="D9" s="80" t="s">
        <v>6</v>
      </c>
      <c r="E9" s="69">
        <v>3</v>
      </c>
      <c r="F9" s="18">
        <f>F8+TIME(0,E8,0)</f>
        <v>0.55208333333333326</v>
      </c>
    </row>
    <row r="10" spans="1:254" ht="19.5" customHeight="1" x14ac:dyDescent="0.55000000000000004">
      <c r="A10" s="9">
        <f>3</f>
        <v>3</v>
      </c>
      <c r="B10" s="12" t="s">
        <v>9</v>
      </c>
      <c r="C10" s="54" t="s">
        <v>12</v>
      </c>
      <c r="D10" s="78" t="s">
        <v>6</v>
      </c>
      <c r="E10" s="70">
        <v>3</v>
      </c>
      <c r="F10" s="83">
        <f>F9+TIME(0,E9,0)</f>
        <v>0.55416666666666659</v>
      </c>
    </row>
    <row r="11" spans="1:254" ht="19.5" customHeight="1" x14ac:dyDescent="0.55000000000000004">
      <c r="A11" s="9">
        <v>4</v>
      </c>
      <c r="B11" s="12" t="s">
        <v>9</v>
      </c>
      <c r="C11" s="54" t="s">
        <v>42</v>
      </c>
      <c r="D11" s="78" t="s">
        <v>6</v>
      </c>
      <c r="E11" s="70"/>
      <c r="F11" s="83">
        <f t="shared" ref="F11:F12" si="0">F10+TIME(0,E10,0)</f>
        <v>0.55624999999999991</v>
      </c>
    </row>
    <row r="12" spans="1:254" ht="14.1" customHeight="1" x14ac:dyDescent="0.55000000000000004">
      <c r="A12" s="88"/>
      <c r="B12" s="89"/>
      <c r="C12" s="90"/>
      <c r="D12" s="89"/>
      <c r="E12" s="91"/>
      <c r="F12" s="92">
        <f t="shared" si="0"/>
        <v>0.55624999999999991</v>
      </c>
    </row>
    <row r="13" spans="1:254" ht="18.75" customHeight="1" x14ac:dyDescent="0.55000000000000004">
      <c r="A13" s="9">
        <v>5</v>
      </c>
      <c r="B13" s="10"/>
      <c r="C13" s="24" t="s">
        <v>10</v>
      </c>
      <c r="D13" s="23"/>
      <c r="E13" s="71"/>
      <c r="F13" s="18">
        <f>F12+TIME(0,E12,0)</f>
        <v>0.55624999999999991</v>
      </c>
    </row>
    <row r="14" spans="1:254" ht="19.5" customHeight="1" x14ac:dyDescent="0.55000000000000004">
      <c r="A14" s="9">
        <f t="shared" ref="A14" si="1">A13+0.01</f>
        <v>5.01</v>
      </c>
      <c r="B14" s="10" t="s">
        <v>24</v>
      </c>
      <c r="C14" s="26" t="s">
        <v>15</v>
      </c>
      <c r="D14" s="21" t="s">
        <v>25</v>
      </c>
      <c r="E14" s="71"/>
      <c r="F14" s="62">
        <f t="shared" ref="F14" si="2">F13+TIME(0,E13,0)</f>
        <v>0.55624999999999991</v>
      </c>
    </row>
    <row r="15" spans="1:254" ht="19.5" customHeight="1" x14ac:dyDescent="0.55000000000000004">
      <c r="A15" s="9">
        <f>A14+0.01</f>
        <v>5.0199999999999996</v>
      </c>
      <c r="C15" s="26" t="s">
        <v>16</v>
      </c>
      <c r="D15" s="21"/>
      <c r="E15" s="71"/>
      <c r="F15" s="62">
        <f>F14+TIME(0,E14,0)</f>
        <v>0.55624999999999991</v>
      </c>
    </row>
    <row r="16" spans="1:254" ht="21.6" customHeight="1" x14ac:dyDescent="0.55000000000000004">
      <c r="A16" s="22">
        <f>A15+0.001</f>
        <v>5.0209999999999999</v>
      </c>
      <c r="B16" s="10" t="s">
        <v>24</v>
      </c>
      <c r="C16" s="81" t="s">
        <v>37</v>
      </c>
      <c r="D16" s="21" t="s">
        <v>18</v>
      </c>
      <c r="E16" s="72">
        <v>3</v>
      </c>
      <c r="F16" s="62">
        <f t="shared" ref="F16:F42" si="3">F15+TIME(0,E15,0)</f>
        <v>0.55624999999999991</v>
      </c>
    </row>
    <row r="17" spans="1:6" ht="18.7" customHeight="1" x14ac:dyDescent="0.55000000000000004">
      <c r="A17" s="22">
        <f>A16+0.001</f>
        <v>5.0220000000000002</v>
      </c>
      <c r="B17" s="10" t="s">
        <v>24</v>
      </c>
      <c r="C17" s="81" t="s">
        <v>38</v>
      </c>
      <c r="D17" s="21" t="s">
        <v>18</v>
      </c>
      <c r="E17" s="72">
        <v>3</v>
      </c>
      <c r="F17" s="62">
        <f t="shared" si="3"/>
        <v>0.55833333333333324</v>
      </c>
    </row>
    <row r="18" spans="1:6" ht="17.7" customHeight="1" x14ac:dyDescent="0.55000000000000004">
      <c r="A18" s="22">
        <f>A15+0.01</f>
        <v>5.0299999999999994</v>
      </c>
      <c r="B18" s="10" t="s">
        <v>24</v>
      </c>
      <c r="C18" s="26" t="s">
        <v>17</v>
      </c>
      <c r="D18" s="21" t="s">
        <v>28</v>
      </c>
      <c r="F18" s="62">
        <f t="shared" si="3"/>
        <v>0.56041666666666656</v>
      </c>
    </row>
    <row r="19" spans="1:6" ht="19.5" customHeight="1" x14ac:dyDescent="0.55000000000000004">
      <c r="A19" s="9">
        <f>A16+0.01</f>
        <v>5.0309999999999997</v>
      </c>
      <c r="B19" s="10" t="s">
        <v>24</v>
      </c>
      <c r="C19" s="26" t="s">
        <v>20</v>
      </c>
      <c r="E19" s="71"/>
      <c r="F19" s="62">
        <f t="shared" si="3"/>
        <v>0.56041666666666656</v>
      </c>
    </row>
    <row r="20" spans="1:6" ht="19.5" customHeight="1" x14ac:dyDescent="0.55000000000000004">
      <c r="A20" s="9">
        <f>A19+0.01</f>
        <v>5.0409999999999995</v>
      </c>
      <c r="B20" s="10" t="s">
        <v>24</v>
      </c>
      <c r="C20" s="26" t="s">
        <v>14</v>
      </c>
      <c r="D20" s="21" t="s">
        <v>21</v>
      </c>
      <c r="E20" s="71"/>
      <c r="F20" s="62">
        <f t="shared" si="3"/>
        <v>0.56041666666666656</v>
      </c>
    </row>
    <row r="21" spans="1:6" ht="19.5" customHeight="1" x14ac:dyDescent="0.55000000000000004">
      <c r="A21" s="9"/>
      <c r="B21" s="93"/>
      <c r="C21" s="93"/>
      <c r="D21" s="93"/>
      <c r="E21" s="94"/>
      <c r="F21" s="83"/>
    </row>
    <row r="22" spans="1:6" ht="19.5" customHeight="1" x14ac:dyDescent="0.55000000000000004">
      <c r="A22" s="9"/>
      <c r="B22" s="93"/>
      <c r="C22" s="26"/>
      <c r="D22" s="93"/>
      <c r="E22" s="71"/>
      <c r="F22" s="83">
        <f>F20+TIME(0,E20,0)</f>
        <v>0.56041666666666656</v>
      </c>
    </row>
    <row r="23" spans="1:6" s="8" customFormat="1" ht="19.5" customHeight="1" x14ac:dyDescent="0.55000000000000004">
      <c r="A23" s="9">
        <v>6</v>
      </c>
      <c r="B23" s="10"/>
      <c r="C23" s="3" t="s">
        <v>31</v>
      </c>
      <c r="D23" s="23"/>
      <c r="E23" s="71"/>
      <c r="F23" s="62">
        <f t="shared" si="3"/>
        <v>0.56041666666666656</v>
      </c>
    </row>
    <row r="24" spans="1:6" s="8" customFormat="1" ht="19.5" customHeight="1" x14ac:dyDescent="0.55000000000000004">
      <c r="A24" s="9">
        <f t="shared" ref="A24:A32" si="4">A23+0.01</f>
        <v>6.01</v>
      </c>
      <c r="B24" s="53" t="s">
        <v>7</v>
      </c>
      <c r="C24" s="26" t="s">
        <v>15</v>
      </c>
      <c r="D24" s="21" t="s">
        <v>30</v>
      </c>
      <c r="E24" s="70"/>
      <c r="F24" s="62">
        <f t="shared" si="3"/>
        <v>0.56041666666666656</v>
      </c>
    </row>
    <row r="25" spans="1:6" ht="19.5" customHeight="1" x14ac:dyDescent="0.55000000000000004">
      <c r="A25" s="9">
        <f>A24+0.01</f>
        <v>6.02</v>
      </c>
      <c r="B25" s="2"/>
      <c r="C25" s="26" t="s">
        <v>16</v>
      </c>
      <c r="D25" s="21"/>
      <c r="E25" s="70"/>
      <c r="F25" s="62">
        <f t="shared" si="3"/>
        <v>0.56041666666666656</v>
      </c>
    </row>
    <row r="26" spans="1:6" ht="23" customHeight="1" x14ac:dyDescent="0.55000000000000004">
      <c r="A26" s="22">
        <f t="shared" ref="A26:A27" si="5">A25+0.001</f>
        <v>6.0209999999999999</v>
      </c>
      <c r="B26" s="53" t="s">
        <v>7</v>
      </c>
      <c r="C26" s="81" t="s">
        <v>39</v>
      </c>
      <c r="D26" s="21" t="s">
        <v>18</v>
      </c>
      <c r="E26" s="70"/>
      <c r="F26" s="62">
        <f t="shared" si="3"/>
        <v>0.56041666666666656</v>
      </c>
    </row>
    <row r="27" spans="1:6" ht="19.5" customHeight="1" x14ac:dyDescent="0.55000000000000004">
      <c r="A27" s="22">
        <f t="shared" si="5"/>
        <v>6.0220000000000002</v>
      </c>
      <c r="B27" s="53" t="s">
        <v>7</v>
      </c>
      <c r="C27" s="81" t="s">
        <v>40</v>
      </c>
      <c r="D27" s="21" t="s">
        <v>18</v>
      </c>
      <c r="E27" s="73"/>
      <c r="F27" s="62">
        <f t="shared" si="3"/>
        <v>0.56041666666666656</v>
      </c>
    </row>
    <row r="28" spans="1:6" s="2" customFormat="1" ht="19.5" customHeight="1" x14ac:dyDescent="0.55000000000000004">
      <c r="A28" s="9">
        <f t="shared" si="4"/>
        <v>6.032</v>
      </c>
      <c r="B28" s="53" t="s">
        <v>7</v>
      </c>
      <c r="C28" s="26" t="s">
        <v>17</v>
      </c>
      <c r="D28" s="21" t="s">
        <v>28</v>
      </c>
      <c r="E28" s="70"/>
      <c r="F28" s="62">
        <f t="shared" si="3"/>
        <v>0.56041666666666656</v>
      </c>
    </row>
    <row r="29" spans="1:6" s="2" customFormat="1" ht="19.5" customHeight="1" x14ac:dyDescent="0.55000000000000004">
      <c r="A29" s="9">
        <f t="shared" si="4"/>
        <v>6.0419999999999998</v>
      </c>
      <c r="B29" s="84" t="s">
        <v>7</v>
      </c>
      <c r="C29" s="85" t="s">
        <v>20</v>
      </c>
      <c r="D29" s="86" t="s">
        <v>19</v>
      </c>
      <c r="E29" s="72">
        <v>3</v>
      </c>
      <c r="F29" s="62">
        <f t="shared" si="3"/>
        <v>0.56041666666666656</v>
      </c>
    </row>
    <row r="30" spans="1:6" s="2" customFormat="1" ht="19.5" customHeight="1" x14ac:dyDescent="0.55000000000000004">
      <c r="A30" s="9">
        <f t="shared" si="4"/>
        <v>6.0519999999999996</v>
      </c>
      <c r="B30" s="53" t="s">
        <v>7</v>
      </c>
      <c r="C30" s="26" t="s">
        <v>13</v>
      </c>
      <c r="D30" s="21" t="s">
        <v>29</v>
      </c>
      <c r="E30" s="72">
        <v>3</v>
      </c>
      <c r="F30" s="62">
        <f t="shared" si="3"/>
        <v>0.56249999999999989</v>
      </c>
    </row>
    <row r="31" spans="1:6" s="11" customFormat="1" ht="19.5" customHeight="1" x14ac:dyDescent="0.55000000000000004">
      <c r="A31" s="9">
        <f t="shared" si="4"/>
        <v>6.0619999999999994</v>
      </c>
      <c r="B31" s="53" t="s">
        <v>7</v>
      </c>
      <c r="C31" s="26" t="s">
        <v>14</v>
      </c>
      <c r="D31" s="21" t="s">
        <v>21</v>
      </c>
      <c r="E31" s="70"/>
      <c r="F31" s="62">
        <f t="shared" si="3"/>
        <v>0.56458333333333321</v>
      </c>
    </row>
    <row r="32" spans="1:6" s="2" customFormat="1" ht="19.5" customHeight="1" x14ac:dyDescent="0.55000000000000004">
      <c r="A32" s="9">
        <f t="shared" si="4"/>
        <v>6.0719999999999992</v>
      </c>
      <c r="B32" s="53" t="s">
        <v>7</v>
      </c>
      <c r="C32" s="26" t="s">
        <v>22</v>
      </c>
      <c r="D32" s="21" t="s">
        <v>26</v>
      </c>
      <c r="E32" s="11"/>
      <c r="F32" s="82">
        <f t="shared" si="3"/>
        <v>0.56458333333333321</v>
      </c>
    </row>
    <row r="33" spans="1:6" s="2" customFormat="1" ht="19.5" customHeight="1" x14ac:dyDescent="0.55000000000000004">
      <c r="A33" s="9"/>
      <c r="B33" s="25"/>
      <c r="C33" s="25"/>
      <c r="D33" s="25"/>
      <c r="E33" s="70"/>
      <c r="F33" s="62">
        <f t="shared" si="3"/>
        <v>0.56458333333333321</v>
      </c>
    </row>
    <row r="34" spans="1:6" s="2" customFormat="1" ht="19.5" customHeight="1" x14ac:dyDescent="0.55000000000000004">
      <c r="A34" s="9">
        <v>7</v>
      </c>
      <c r="B34" s="53"/>
      <c r="C34" s="3" t="s">
        <v>27</v>
      </c>
      <c r="D34" s="12"/>
      <c r="E34" s="70"/>
      <c r="F34" s="62">
        <f t="shared" si="3"/>
        <v>0.56458333333333321</v>
      </c>
    </row>
    <row r="35" spans="1:6" s="2" customFormat="1" ht="19.5" customHeight="1" x14ac:dyDescent="0.55000000000000004">
      <c r="A35" s="9">
        <f t="shared" ref="A35:A42" si="6">A34+0.01</f>
        <v>7.01</v>
      </c>
      <c r="B35" s="10" t="s">
        <v>24</v>
      </c>
      <c r="C35" s="20" t="s">
        <v>23</v>
      </c>
      <c r="D35" s="21" t="s">
        <v>6</v>
      </c>
      <c r="E35" s="74"/>
      <c r="F35" s="62">
        <f t="shared" si="3"/>
        <v>0.56458333333333321</v>
      </c>
    </row>
    <row r="36" spans="1:6" s="2" customFormat="1" ht="19.5" customHeight="1" x14ac:dyDescent="0.55000000000000004">
      <c r="A36" s="17">
        <f>A35+0.01</f>
        <v>7.02</v>
      </c>
      <c r="B36" s="10" t="s">
        <v>24</v>
      </c>
      <c r="C36" s="26" t="s">
        <v>15</v>
      </c>
      <c r="D36" s="21" t="s">
        <v>25</v>
      </c>
      <c r="E36" s="19"/>
      <c r="F36" s="62">
        <f t="shared" si="3"/>
        <v>0.56458333333333321</v>
      </c>
    </row>
    <row r="37" spans="1:6" s="2" customFormat="1" ht="19.5" customHeight="1" x14ac:dyDescent="0.55000000000000004">
      <c r="A37" s="15">
        <f>A36+0.01</f>
        <v>7.0299999999999994</v>
      </c>
      <c r="B37" s="10" t="s">
        <v>24</v>
      </c>
      <c r="C37" s="61" t="s">
        <v>36</v>
      </c>
      <c r="D37" s="21" t="s">
        <v>18</v>
      </c>
      <c r="E37" s="75"/>
      <c r="F37" s="62">
        <f t="shared" si="3"/>
        <v>0.56458333333333321</v>
      </c>
    </row>
    <row r="38" spans="1:6" s="2" customFormat="1" ht="19.5" customHeight="1" x14ac:dyDescent="0.55000000000000004">
      <c r="A38" s="9">
        <f>A37+0.01</f>
        <v>7.0399999999999991</v>
      </c>
      <c r="B38" s="10" t="s">
        <v>24</v>
      </c>
      <c r="C38" s="26" t="s">
        <v>17</v>
      </c>
      <c r="D38" s="21" t="s">
        <v>28</v>
      </c>
      <c r="E38" s="71"/>
      <c r="F38" s="62">
        <f t="shared" si="3"/>
        <v>0.56458333333333321</v>
      </c>
    </row>
    <row r="39" spans="1:6" s="2" customFormat="1" ht="19.5" customHeight="1" x14ac:dyDescent="0.55000000000000004">
      <c r="A39" s="9">
        <f t="shared" si="6"/>
        <v>7.0499999999999989</v>
      </c>
      <c r="B39" s="10" t="s">
        <v>24</v>
      </c>
      <c r="C39" s="26" t="s">
        <v>20</v>
      </c>
      <c r="D39" s="21" t="s">
        <v>19</v>
      </c>
      <c r="E39" s="71"/>
      <c r="F39" s="62">
        <f t="shared" si="3"/>
        <v>0.56458333333333321</v>
      </c>
    </row>
    <row r="40" spans="1:6" ht="19.5" customHeight="1" x14ac:dyDescent="0.55000000000000004">
      <c r="A40" s="9">
        <f t="shared" si="6"/>
        <v>7.0599999999999987</v>
      </c>
      <c r="B40" s="10" t="s">
        <v>24</v>
      </c>
      <c r="C40" s="26" t="s">
        <v>13</v>
      </c>
      <c r="D40" s="21" t="s">
        <v>29</v>
      </c>
      <c r="E40" s="71"/>
      <c r="F40" s="62">
        <f t="shared" si="3"/>
        <v>0.56458333333333321</v>
      </c>
    </row>
    <row r="41" spans="1:6" s="13" customFormat="1" ht="19.5" customHeight="1" x14ac:dyDescent="0.55000000000000004">
      <c r="A41" s="9">
        <f t="shared" si="6"/>
        <v>7.0699999999999985</v>
      </c>
      <c r="B41" s="10" t="s">
        <v>24</v>
      </c>
      <c r="C41" s="26" t="s">
        <v>14</v>
      </c>
      <c r="D41" s="21" t="s">
        <v>21</v>
      </c>
      <c r="E41" s="71"/>
      <c r="F41" s="62">
        <f t="shared" si="3"/>
        <v>0.56458333333333321</v>
      </c>
    </row>
    <row r="42" spans="1:6" s="13" customFormat="1" ht="19.5" customHeight="1" x14ac:dyDescent="0.55000000000000004">
      <c r="A42" s="9">
        <f t="shared" si="6"/>
        <v>7.0799999999999983</v>
      </c>
      <c r="B42" s="10" t="s">
        <v>24</v>
      </c>
      <c r="C42" s="26" t="s">
        <v>22</v>
      </c>
      <c r="D42" s="21" t="s">
        <v>26</v>
      </c>
      <c r="E42" s="71"/>
      <c r="F42" s="62">
        <f t="shared" si="3"/>
        <v>0.56458333333333321</v>
      </c>
    </row>
    <row r="43" spans="1:6" s="13" customFormat="1" ht="19.5" customHeight="1" x14ac:dyDescent="0.55000000000000004">
      <c r="A43" s="9"/>
      <c r="B43" s="87"/>
      <c r="C43" s="87"/>
      <c r="D43" s="87"/>
      <c r="E43" s="71"/>
      <c r="F43" s="83"/>
    </row>
    <row r="44" spans="1:6" s="13" customFormat="1" ht="19.5" customHeight="1" x14ac:dyDescent="0.55000000000000004">
      <c r="A44" s="9">
        <v>8</v>
      </c>
      <c r="B44" s="10" t="s">
        <v>32</v>
      </c>
      <c r="C44" s="26" t="s">
        <v>41</v>
      </c>
      <c r="D44" s="87"/>
      <c r="E44" s="71"/>
      <c r="F44" s="83"/>
    </row>
    <row r="45" spans="1:6" ht="19.5" customHeight="1" x14ac:dyDescent="0.55000000000000004">
      <c r="A45" s="9"/>
      <c r="B45" s="55"/>
      <c r="C45" s="54"/>
      <c r="D45" s="12"/>
      <c r="E45" s="70"/>
      <c r="F45" s="62"/>
    </row>
    <row r="46" spans="1:6" ht="19.5" customHeight="1" x14ac:dyDescent="0.55000000000000004">
      <c r="A46" s="56">
        <v>9</v>
      </c>
      <c r="B46" s="59"/>
      <c r="C46" s="60" t="s">
        <v>11</v>
      </c>
      <c r="D46" s="57" t="s">
        <v>6</v>
      </c>
      <c r="E46" s="76">
        <v>0</v>
      </c>
      <c r="F46" s="58">
        <f>TIME(14,0,0)</f>
        <v>0.58333333333333337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2020-03-12T13:01:58Z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