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20_03\"/>
    </mc:Choice>
  </mc:AlternateContent>
  <xr:revisionPtr revIDLastSave="20" documentId="8_{556681D5-8D41-4C55-BF9F-A919B6D5A24D}" xr6:coauthVersionLast="45" xr6:coauthVersionMax="45" xr10:uidLastSave="{C6C5D09B-DFFC-4CFC-BCD8-0583A707EA7F}"/>
  <bookViews>
    <workbookView xWindow="11013" yWindow="127" windowWidth="14460" windowHeight="13553" xr2:uid="{00000000-000D-0000-FFFF-FFFF00000000}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EC_Opening_Agenda!$A$1:$E$40</definedName>
    <definedName name="PRINT_AREA_MI_1">EC_Opening_Agenda!$A$1:$E$40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A21" i="1"/>
  <c r="A10" i="1" l="1"/>
  <c r="A11" i="1" s="1"/>
  <c r="A39" i="1" l="1"/>
  <c r="A34" i="1"/>
  <c r="A35" i="1" s="1"/>
  <c r="A36" i="1" s="1"/>
  <c r="A37" i="1" s="1"/>
  <c r="A40" i="1" l="1"/>
  <c r="A41" i="1" s="1"/>
  <c r="A42" i="1" s="1"/>
  <c r="A43" i="1" s="1"/>
  <c r="F9" i="1"/>
  <c r="A12" i="1"/>
  <c r="A13" i="1" s="1"/>
  <c r="A19" i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6" i="1"/>
  <c r="A47" i="1" s="1"/>
  <c r="F10" i="1" l="1"/>
  <c r="F11" i="1" s="1"/>
  <c r="F12" i="1" s="1"/>
  <c r="F13" i="1" s="1"/>
  <c r="F14" i="1" s="1"/>
  <c r="F15" i="1" s="1"/>
  <c r="F16" i="1" s="1"/>
  <c r="F17" i="1" s="1"/>
  <c r="A48" i="1"/>
  <c r="A49" i="1" s="1"/>
  <c r="A50" i="1" s="1"/>
  <c r="F18" i="1" l="1"/>
  <c r="F19" i="1" s="1"/>
  <c r="F20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</calcChain>
</file>

<file path=xl/sharedStrings.xml><?xml version="1.0" encoding="utf-8"?>
<sst xmlns="http://schemas.openxmlformats.org/spreadsheetml/2006/main" count="136" uniqueCount="72">
  <si>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</si>
  <si>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</si>
  <si>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</si>
  <si>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</si>
  <si>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</si>
  <si>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</si>
  <si>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</si>
  <si>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</si>
  <si>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</si>
  <si>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</si>
  <si>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</si>
  <si>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</si>
  <si>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</si>
  <si>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</si>
  <si>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</si>
  <si>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</si>
  <si>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</si>
  <si>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</si>
  <si>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</si>
  <si>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</si>
  <si>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</si>
  <si>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</si>
  <si>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</si>
  <si>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</si>
  <si>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</si>
  <si>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</si>
  <si>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</si>
  <si>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</si>
  <si>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</si>
  <si>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</si>
  <si>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</si>
  <si>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</si>
  <si>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</si>
  <si>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</si>
  <si>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</si>
  <si>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</si>
  <si>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</si>
  <si>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</si>
  <si>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</si>
  <si>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</si>
  <si>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</si>
  <si>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</si>
  <si>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</si>
  <si>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</si>
  <si>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</si>
  <si>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</si>
  <si>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</si>
  <si>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</si>
  <si>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</si>
  <si>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</si>
  <si>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</si>
  <si>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</si>
  <si>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</si>
  <si>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</si>
  <si>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</si>
  <si>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</si>
  <si>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</si>
  <si>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 xml:space="preserve">Fee Waivers: Invited Guests: </t>
  </si>
  <si>
    <t>Parsons</t>
  </si>
  <si>
    <t>Zimmerman</t>
  </si>
  <si>
    <t>R1</t>
  </si>
  <si>
    <t>Haasz</t>
  </si>
  <si>
    <t>10:30AM</t>
  </si>
  <si>
    <t xml:space="preserve">Action Item Recap </t>
  </si>
  <si>
    <t>AGENDA  -  IEEE 802 LMSC EXECUTIVE COMMITTEE MEETING
IEEE 802 LMSC 124th Plenary Session</t>
  </si>
  <si>
    <t>Monday 8:00AM -10:30AM 
Mar 16, 2020</t>
  </si>
  <si>
    <t>APPROVE Motion: Approve  minutes of Feb 2020 EC teleconference call</t>
  </si>
  <si>
    <t>APPROVE Motion: Approve  minutes ofNov 2019 Opening Meeting
(https://mentor.ieee.org/802-ec/dcn/19/ec-19-0144-00-00EC-802-ec-nov-2019-opening-minutes.pdf)</t>
  </si>
  <si>
    <t>APPROVE Motion: Approve  minutes of Nov 2020 Closing Meeting
(https://mentor.ieee.org/802-ec/dcn/19/ec-19-0146-01-00EC-802-ec-nov-2019-closing-minutes.pdf)</t>
  </si>
  <si>
    <t>IEEE SA Participation Policy</t>
  </si>
  <si>
    <t>Notice of March 2020 802 EC election/affirmation process</t>
  </si>
  <si>
    <t>Identify 802/SA Task Force Topics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</si>
</sst>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0" fillId="0" borderId="10" xfId="0" applyFont="1" applyFill="1" applyBorder="1" applyAlignment="1" applyProtection="1">
      <alignment horizontal="left" vertical="top" wrapText="1" indent="1"/>
    </xf>
    <xf numFmtId="1" fontId="20" fillId="0" borderId="10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2"/>
  <sheetViews>
    <sheetView tabSelected="1" zoomScale="120" zoomScaleNormal="120" workbookViewId="0">
      <selection activeCell="C26" sqref="C26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26953125" style="66" customWidth="1"/>
    <col min="6" max="6" width="6.5" style="67" customWidth="1"/>
    <col min="7" max="7" width="3.40625" style="7" customWidth="1"/>
    <col min="8" max="8" width="3" style="68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8" ht="26.1" customHeight="1" x14ac:dyDescent="0.55000000000000004">
      <c r="A1" s="1" t="s">
        <v>60</v>
      </c>
      <c r="B1" s="2"/>
      <c r="C1" s="3" t="s">
        <v>64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65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8" x14ac:dyDescent="0.55000000000000004">
      <c r="A10" s="34">
        <f>A9+1</f>
        <v>3</v>
      </c>
      <c r="B10" s="2" t="s">
        <v>13</v>
      </c>
      <c r="C10" s="29" t="s">
        <v>69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2.450000000000003" customHeight="1" x14ac:dyDescent="0.55000000000000004">
      <c r="A11" s="37">
        <f>A10+0.01</f>
        <v>3.01</v>
      </c>
      <c r="B11" s="21" t="s">
        <v>9</v>
      </c>
      <c r="C11" s="23" t="s">
        <v>67</v>
      </c>
      <c r="D11" s="23" t="s">
        <v>31</v>
      </c>
      <c r="E11" s="38">
        <v>0</v>
      </c>
      <c r="F11" s="90">
        <f t="shared" si="0"/>
        <v>0.33888888888888885</v>
      </c>
      <c r="H11" s="39">
        <v>0</v>
      </c>
    </row>
    <row r="12" spans="1:8" ht="23.1" customHeight="1" x14ac:dyDescent="0.55000000000000004">
      <c r="A12" s="37">
        <f t="shared" ref="A12:A13" si="1">A11+0.01</f>
        <v>3.0199999999999996</v>
      </c>
      <c r="B12" s="21" t="s">
        <v>9</v>
      </c>
      <c r="C12" s="23" t="s">
        <v>68</v>
      </c>
      <c r="D12" s="23" t="s">
        <v>31</v>
      </c>
      <c r="E12" s="38">
        <v>0</v>
      </c>
      <c r="F12" s="90">
        <f t="shared" si="0"/>
        <v>0.33888888888888885</v>
      </c>
      <c r="H12" s="39"/>
    </row>
    <row r="13" spans="1:8" ht="22.5" customHeight="1" x14ac:dyDescent="0.55000000000000004">
      <c r="A13" s="37">
        <f t="shared" si="1"/>
        <v>3.0299999999999994</v>
      </c>
      <c r="B13" s="21" t="s">
        <v>9</v>
      </c>
      <c r="C13" s="23" t="s">
        <v>66</v>
      </c>
      <c r="D13" s="23" t="s">
        <v>31</v>
      </c>
      <c r="E13" s="38">
        <v>0</v>
      </c>
      <c r="F13" s="90">
        <f t="shared" si="0"/>
        <v>0.33888888888888885</v>
      </c>
      <c r="H13" s="39"/>
    </row>
    <row r="14" spans="1:8" x14ac:dyDescent="0.5500000000000000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5500000000000000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.1" customHeight="1" x14ac:dyDescent="0.55000000000000004">
      <c r="A16" s="114">
        <v>4.01</v>
      </c>
      <c r="B16" s="115" t="s">
        <v>9</v>
      </c>
      <c r="C16" s="116" t="s">
        <v>57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x14ac:dyDescent="0.55000000000000004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</row>
    <row r="18" spans="1:254" x14ac:dyDescent="0.55000000000000004">
      <c r="A18" s="34"/>
      <c r="B18" s="2"/>
      <c r="C18" s="29" t="s">
        <v>12</v>
      </c>
      <c r="D18" s="29"/>
      <c r="E18" s="11">
        <v>0</v>
      </c>
      <c r="F18" s="12">
        <f t="shared" si="0"/>
        <v>0.34027777777777773</v>
      </c>
      <c r="H18" s="13"/>
    </row>
    <row r="19" spans="1:254" x14ac:dyDescent="0.55000000000000004">
      <c r="A19" s="76">
        <f>5</f>
        <v>5</v>
      </c>
      <c r="B19" s="2"/>
      <c r="C19" s="29" t="s">
        <v>33</v>
      </c>
      <c r="D19" s="29" t="s">
        <v>6</v>
      </c>
      <c r="E19" s="11">
        <v>0</v>
      </c>
      <c r="F19" s="12">
        <f t="shared" si="0"/>
        <v>0.34027777777777773</v>
      </c>
      <c r="H19" s="39"/>
    </row>
    <row r="20" spans="1:254" x14ac:dyDescent="0.55000000000000004">
      <c r="A20" s="76">
        <f>A19+0.01</f>
        <v>5.01</v>
      </c>
      <c r="B20" s="91" t="s">
        <v>13</v>
      </c>
      <c r="C20" s="94" t="s">
        <v>47</v>
      </c>
      <c r="D20" s="92" t="s">
        <v>6</v>
      </c>
      <c r="E20" s="93">
        <v>10</v>
      </c>
      <c r="F20" s="12">
        <f t="shared" si="0"/>
        <v>0.34027777777777773</v>
      </c>
      <c r="H20" s="39">
        <v>0</v>
      </c>
    </row>
    <row r="21" spans="1:254" x14ac:dyDescent="0.55000000000000004">
      <c r="A21" s="132">
        <f>A20+0.001</f>
        <v>5.0110000000000001</v>
      </c>
      <c r="B21" s="91" t="s">
        <v>13</v>
      </c>
      <c r="C21" s="94" t="s">
        <v>70</v>
      </c>
      <c r="D21" s="92" t="s">
        <v>6</v>
      </c>
      <c r="E21" s="93">
        <v>5</v>
      </c>
      <c r="F21" s="12">
        <f t="shared" si="0"/>
        <v>0.34722222222222215</v>
      </c>
      <c r="H21" s="39"/>
    </row>
    <row r="22" spans="1:254" x14ac:dyDescent="0.55000000000000004">
      <c r="A22" s="37">
        <f>A20+0.01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0.35069444444444436</v>
      </c>
      <c r="H22" s="39">
        <v>0</v>
      </c>
    </row>
    <row r="23" spans="1:254" x14ac:dyDescent="0.55000000000000004">
      <c r="A23" s="37">
        <f t="shared" ref="A23:A33" si="2">A22+0.01</f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0.35069444444444436</v>
      </c>
      <c r="H23" s="39">
        <v>0</v>
      </c>
    </row>
    <row r="24" spans="1:254" x14ac:dyDescent="0.5500000000000000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0.35069444444444436</v>
      </c>
      <c r="H24" s="39"/>
    </row>
    <row r="25" spans="1:254" s="41" customFormat="1" x14ac:dyDescent="0.55000000000000004">
      <c r="A25" s="37">
        <f t="shared" si="2"/>
        <v>5.0499999999999989</v>
      </c>
      <c r="B25" s="21" t="s">
        <v>10</v>
      </c>
      <c r="C25" s="77" t="s">
        <v>48</v>
      </c>
      <c r="D25" s="23" t="s">
        <v>6</v>
      </c>
      <c r="E25" s="38">
        <v>0</v>
      </c>
      <c r="F25" s="90">
        <f t="shared" si="0"/>
        <v>0.35069444444444436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55000000000000004">
      <c r="A26" s="34">
        <f t="shared" si="2"/>
        <v>5.0599999999999987</v>
      </c>
      <c r="B26" s="28" t="s">
        <v>13</v>
      </c>
      <c r="C26" s="130" t="s">
        <v>55</v>
      </c>
      <c r="D26" s="29" t="s">
        <v>6</v>
      </c>
      <c r="E26" s="131">
        <v>0</v>
      </c>
      <c r="F26" s="32">
        <f t="shared" si="0"/>
        <v>0.35069444444444436</v>
      </c>
      <c r="H26" s="39">
        <v>0</v>
      </c>
    </row>
    <row r="27" spans="1:254" x14ac:dyDescent="0.5500000000000000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0.35069444444444436</v>
      </c>
      <c r="H27" s="39">
        <v>0</v>
      </c>
    </row>
    <row r="28" spans="1:254" x14ac:dyDescent="0.5500000000000000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0.35069444444444436</v>
      </c>
      <c r="H28" s="39"/>
    </row>
    <row r="29" spans="1:254" x14ac:dyDescent="0.55000000000000004">
      <c r="A29" s="37">
        <f t="shared" si="2"/>
        <v>5.0899999999999981</v>
      </c>
      <c r="B29" s="21" t="s">
        <v>10</v>
      </c>
      <c r="C29" s="109" t="s">
        <v>40</v>
      </c>
      <c r="D29" s="110" t="s">
        <v>6</v>
      </c>
      <c r="E29" s="111">
        <v>0</v>
      </c>
      <c r="F29" s="112">
        <f t="shared" si="0"/>
        <v>0.35069444444444436</v>
      </c>
      <c r="H29" s="36">
        <v>3.4722222222222225E-3</v>
      </c>
    </row>
    <row r="30" spans="1:254" ht="16.350000000000001" customHeight="1" x14ac:dyDescent="0.5500000000000000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0.35069444444444436</v>
      </c>
      <c r="H30" s="36">
        <v>3.4722222222222225E-3</v>
      </c>
    </row>
    <row r="31" spans="1:254" ht="14.25" customHeight="1" x14ac:dyDescent="0.5500000000000000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0.35069444444444436</v>
      </c>
      <c r="H31" s="36"/>
    </row>
    <row r="32" spans="1:254" x14ac:dyDescent="0.55000000000000004">
      <c r="A32" s="76">
        <f t="shared" si="2"/>
        <v>5.1199999999999974</v>
      </c>
      <c r="B32" s="91" t="s">
        <v>13</v>
      </c>
      <c r="C32" s="97" t="s">
        <v>63</v>
      </c>
      <c r="D32" s="83" t="s">
        <v>50</v>
      </c>
      <c r="E32" s="99">
        <v>10</v>
      </c>
      <c r="F32" s="98">
        <f t="shared" si="0"/>
        <v>0.35416666666666657</v>
      </c>
      <c r="H32" s="36"/>
    </row>
    <row r="33" spans="1:10" x14ac:dyDescent="0.55000000000000004">
      <c r="A33" s="76">
        <f t="shared" si="2"/>
        <v>5.1299999999999972</v>
      </c>
      <c r="B33" s="91" t="s">
        <v>13</v>
      </c>
      <c r="C33" s="97" t="s">
        <v>71</v>
      </c>
      <c r="D33" s="83" t="s">
        <v>6</v>
      </c>
      <c r="E33" s="99">
        <v>5</v>
      </c>
      <c r="F33" s="98">
        <f t="shared" si="0"/>
        <v>0.36111111111111099</v>
      </c>
      <c r="H33" s="36"/>
    </row>
    <row r="34" spans="1:10" x14ac:dyDescent="0.55000000000000004">
      <c r="A34" s="76">
        <f>6</f>
        <v>6</v>
      </c>
      <c r="B34" s="71"/>
      <c r="C34" s="83" t="s">
        <v>34</v>
      </c>
      <c r="D34" s="83"/>
      <c r="E34" s="99"/>
      <c r="F34" s="98">
        <f t="shared" si="0"/>
        <v>0.3645833333333332</v>
      </c>
      <c r="H34" s="36">
        <v>3.4722222222222225E-3</v>
      </c>
    </row>
    <row r="35" spans="1:10" x14ac:dyDescent="0.5500000000000000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5</v>
      </c>
      <c r="F35" s="98">
        <f t="shared" si="0"/>
        <v>0.3645833333333332</v>
      </c>
      <c r="H35" s="36">
        <v>3.4722222222222225E-3</v>
      </c>
      <c r="J35" s="75"/>
    </row>
    <row r="36" spans="1:10" x14ac:dyDescent="0.55000000000000004">
      <c r="A36" s="96">
        <f t="shared" ref="A36:A37" si="3">A35+0.01</f>
        <v>6.02</v>
      </c>
      <c r="B36" s="71" t="s">
        <v>13</v>
      </c>
      <c r="C36" s="97" t="s">
        <v>51</v>
      </c>
      <c r="D36" s="83" t="s">
        <v>24</v>
      </c>
      <c r="E36" s="100">
        <v>10</v>
      </c>
      <c r="F36" s="98">
        <f t="shared" si="0"/>
        <v>0.36805555555555541</v>
      </c>
      <c r="H36" s="36">
        <v>3.4722222222222225E-3</v>
      </c>
    </row>
    <row r="37" spans="1:10" ht="15" customHeight="1" x14ac:dyDescent="0.55000000000000004">
      <c r="A37" s="96">
        <f t="shared" si="3"/>
        <v>6.0299999999999994</v>
      </c>
      <c r="B37" s="126" t="s">
        <v>13</v>
      </c>
      <c r="C37" s="122" t="s">
        <v>25</v>
      </c>
      <c r="D37" s="123" t="s">
        <v>59</v>
      </c>
      <c r="E37" s="124">
        <v>10</v>
      </c>
      <c r="F37" s="125">
        <f t="shared" si="0"/>
        <v>0.37499999999999983</v>
      </c>
      <c r="H37" s="36"/>
    </row>
    <row r="38" spans="1:10" ht="15" customHeight="1" x14ac:dyDescent="0.55000000000000004">
      <c r="A38" s="96">
        <v>7</v>
      </c>
      <c r="B38" s="71"/>
      <c r="C38" s="83" t="s">
        <v>35</v>
      </c>
      <c r="D38" s="83"/>
      <c r="E38" s="99"/>
      <c r="F38" s="125">
        <f t="shared" si="0"/>
        <v>0.38194444444444425</v>
      </c>
      <c r="H38" s="36"/>
    </row>
    <row r="39" spans="1:10" x14ac:dyDescent="0.55000000000000004">
      <c r="A39" s="96">
        <f t="shared" ref="A39:A50" si="4">A38+0.01</f>
        <v>7.01</v>
      </c>
      <c r="B39" s="72" t="s">
        <v>13</v>
      </c>
      <c r="C39" s="97" t="s">
        <v>41</v>
      </c>
      <c r="D39" s="83" t="s">
        <v>42</v>
      </c>
      <c r="E39" s="99">
        <v>3</v>
      </c>
      <c r="F39" s="125">
        <f>F38+TIME(0,E38,0)</f>
        <v>0.38194444444444425</v>
      </c>
      <c r="H39" s="36">
        <v>3.4722222222222225E-3</v>
      </c>
      <c r="J39" s="75"/>
    </row>
    <row r="40" spans="1:10" x14ac:dyDescent="0.55000000000000004">
      <c r="A40" s="96">
        <f>A39+0.01</f>
        <v>7.02</v>
      </c>
      <c r="B40" s="71" t="s">
        <v>13</v>
      </c>
      <c r="C40" s="82" t="s">
        <v>43</v>
      </c>
      <c r="D40" s="83" t="s">
        <v>58</v>
      </c>
      <c r="E40" s="99">
        <v>3</v>
      </c>
      <c r="F40" s="125">
        <f>F39+TIME(0,E39,0)</f>
        <v>0.38402777777777758</v>
      </c>
      <c r="H40" s="36">
        <v>3.4722222222222225E-3</v>
      </c>
    </row>
    <row r="41" spans="1:10" x14ac:dyDescent="0.55000000000000004">
      <c r="A41" s="96">
        <f t="shared" si="4"/>
        <v>7.0299999999999994</v>
      </c>
      <c r="B41" s="72" t="s">
        <v>13</v>
      </c>
      <c r="C41" s="82" t="s">
        <v>44</v>
      </c>
      <c r="D41" s="83" t="s">
        <v>54</v>
      </c>
      <c r="E41" s="99">
        <v>5</v>
      </c>
      <c r="F41" s="125">
        <f t="shared" si="0"/>
        <v>0.38611111111111091</v>
      </c>
      <c r="H41" s="36"/>
    </row>
    <row r="42" spans="1:10" x14ac:dyDescent="0.55000000000000004">
      <c r="A42" s="96">
        <f t="shared" si="4"/>
        <v>7.0399999999999991</v>
      </c>
      <c r="B42" s="72" t="s">
        <v>13</v>
      </c>
      <c r="C42" s="82" t="s">
        <v>45</v>
      </c>
      <c r="D42" s="83" t="s">
        <v>38</v>
      </c>
      <c r="E42" s="99">
        <v>5</v>
      </c>
      <c r="F42" s="125">
        <f t="shared" si="0"/>
        <v>0.38958333333333311</v>
      </c>
      <c r="H42" s="36"/>
    </row>
    <row r="43" spans="1:10" ht="15" customHeight="1" x14ac:dyDescent="0.55000000000000004">
      <c r="A43" s="96">
        <f t="shared" si="4"/>
        <v>7.0499999999999989</v>
      </c>
      <c r="B43" s="72" t="s">
        <v>13</v>
      </c>
      <c r="C43" s="82" t="s">
        <v>46</v>
      </c>
      <c r="D43" s="83" t="s">
        <v>56</v>
      </c>
      <c r="E43" s="99">
        <v>5</v>
      </c>
      <c r="F43" s="125">
        <f t="shared" si="0"/>
        <v>0.39305555555555532</v>
      </c>
      <c r="H43" s="36"/>
    </row>
    <row r="44" spans="1:10" x14ac:dyDescent="0.55000000000000004">
      <c r="A44" s="96">
        <v>8</v>
      </c>
      <c r="B44" s="71"/>
      <c r="C44" s="83" t="s">
        <v>36</v>
      </c>
      <c r="D44" s="83"/>
      <c r="E44" s="99"/>
      <c r="F44" s="125">
        <f t="shared" si="0"/>
        <v>0.39652777777777753</v>
      </c>
      <c r="H44" s="36"/>
      <c r="J44" s="75"/>
    </row>
    <row r="45" spans="1:10" x14ac:dyDescent="0.55000000000000004">
      <c r="A45" s="96">
        <v>9</v>
      </c>
      <c r="B45" s="71"/>
      <c r="C45" s="83" t="s">
        <v>37</v>
      </c>
      <c r="D45" s="83"/>
      <c r="E45" s="99"/>
      <c r="F45" s="125">
        <f t="shared" si="0"/>
        <v>0.39652777777777753</v>
      </c>
      <c r="H45" s="36">
        <v>2.0833333333333333E-3</v>
      </c>
    </row>
    <row r="46" spans="1:10" x14ac:dyDescent="0.55000000000000004">
      <c r="A46" s="101">
        <f t="shared" si="4"/>
        <v>9.01</v>
      </c>
      <c r="B46" s="89" t="s">
        <v>10</v>
      </c>
      <c r="C46" s="102" t="s">
        <v>26</v>
      </c>
      <c r="D46" s="103" t="s">
        <v>32</v>
      </c>
      <c r="E46" s="104">
        <v>0</v>
      </c>
      <c r="F46" s="105">
        <f t="shared" si="0"/>
        <v>0.39652777777777753</v>
      </c>
      <c r="H46" s="36"/>
    </row>
    <row r="47" spans="1:10" x14ac:dyDescent="0.55000000000000004">
      <c r="A47" s="101">
        <f t="shared" si="4"/>
        <v>9.02</v>
      </c>
      <c r="B47" s="89" t="s">
        <v>10</v>
      </c>
      <c r="C47" s="102" t="s">
        <v>39</v>
      </c>
      <c r="D47" s="103" t="s">
        <v>61</v>
      </c>
      <c r="E47" s="104">
        <v>0</v>
      </c>
      <c r="F47" s="105">
        <f t="shared" si="0"/>
        <v>0.39652777777777753</v>
      </c>
      <c r="H47" s="95"/>
    </row>
    <row r="48" spans="1:10" x14ac:dyDescent="0.55000000000000004">
      <c r="A48" s="101">
        <f t="shared" si="4"/>
        <v>9.0299999999999994</v>
      </c>
      <c r="B48" s="89" t="s">
        <v>10</v>
      </c>
      <c r="C48" s="102" t="s">
        <v>49</v>
      </c>
      <c r="D48" s="103" t="s">
        <v>61</v>
      </c>
      <c r="E48" s="104">
        <v>0</v>
      </c>
      <c r="F48" s="105">
        <f t="shared" si="0"/>
        <v>0.39652777777777753</v>
      </c>
      <c r="H48" s="127"/>
    </row>
    <row r="49" spans="1:8" x14ac:dyDescent="0.55000000000000004">
      <c r="A49" s="101">
        <f t="shared" si="4"/>
        <v>9.0399999999999991</v>
      </c>
      <c r="B49" s="89" t="s">
        <v>10</v>
      </c>
      <c r="C49" s="102" t="s">
        <v>53</v>
      </c>
      <c r="D49" s="103" t="s">
        <v>61</v>
      </c>
      <c r="E49" s="104">
        <v>0</v>
      </c>
      <c r="F49" s="105">
        <f t="shared" si="0"/>
        <v>0.39652777777777753</v>
      </c>
      <c r="H49" s="127"/>
    </row>
    <row r="50" spans="1:8" x14ac:dyDescent="0.55000000000000004">
      <c r="A50" s="101">
        <f t="shared" si="4"/>
        <v>9.0499999999999989</v>
      </c>
      <c r="B50" s="89" t="s">
        <v>10</v>
      </c>
      <c r="C50" s="102" t="s">
        <v>52</v>
      </c>
      <c r="D50" s="103" t="s">
        <v>61</v>
      </c>
      <c r="E50" s="104">
        <v>0</v>
      </c>
      <c r="F50" s="105">
        <f t="shared" ref="F50:F51" si="5">F49+TIME(0,E49,0)</f>
        <v>0.39652777777777753</v>
      </c>
      <c r="H50" s="127"/>
    </row>
    <row r="51" spans="1:8" ht="21.75" customHeight="1" x14ac:dyDescent="0.55000000000000004">
      <c r="A51" s="96">
        <v>10</v>
      </c>
      <c r="B51" s="71" t="s">
        <v>13</v>
      </c>
      <c r="C51" s="83" t="s">
        <v>27</v>
      </c>
      <c r="D51" s="83" t="s">
        <v>6</v>
      </c>
      <c r="E51" s="99">
        <v>3</v>
      </c>
      <c r="F51" s="129">
        <f t="shared" si="5"/>
        <v>0.39652777777777753</v>
      </c>
      <c r="H51" s="13"/>
    </row>
    <row r="52" spans="1:8" x14ac:dyDescent="0.55000000000000004">
      <c r="A52" s="118"/>
      <c r="B52" s="119"/>
      <c r="C52" s="120"/>
      <c r="D52" s="120"/>
      <c r="E52" s="121"/>
      <c r="F52" s="98">
        <f t="shared" si="0"/>
        <v>0.39861111111111086</v>
      </c>
      <c r="H52" s="13"/>
    </row>
    <row r="53" spans="1:8" x14ac:dyDescent="0.55000000000000004">
      <c r="A53" s="84"/>
      <c r="B53" s="78"/>
      <c r="C53" s="88"/>
      <c r="D53" s="85"/>
      <c r="E53" s="86"/>
      <c r="F53" s="87"/>
      <c r="H53" s="43"/>
    </row>
    <row r="54" spans="1:8" x14ac:dyDescent="0.55000000000000004">
      <c r="A54" s="128">
        <v>11</v>
      </c>
      <c r="B54" s="73" t="s">
        <v>22</v>
      </c>
      <c r="C54" s="74" t="s">
        <v>28</v>
      </c>
      <c r="D54" s="79" t="s">
        <v>6</v>
      </c>
      <c r="E54" s="80"/>
      <c r="F54" s="81" t="s">
        <v>62</v>
      </c>
      <c r="H54" s="48"/>
    </row>
    <row r="55" spans="1:8" x14ac:dyDescent="0.55000000000000004">
      <c r="A55" s="44"/>
      <c r="B55" s="45"/>
      <c r="C55" s="42"/>
      <c r="D55" s="42"/>
      <c r="E55" s="46"/>
      <c r="F55" s="47"/>
      <c r="H55" s="50" t="s">
        <v>1</v>
      </c>
    </row>
    <row r="56" spans="1:8" x14ac:dyDescent="0.55000000000000004">
      <c r="A56" s="49" t="s">
        <v>1</v>
      </c>
      <c r="B56" s="45" t="s">
        <v>1</v>
      </c>
      <c r="C56" s="42" t="s">
        <v>29</v>
      </c>
      <c r="D56" s="42"/>
      <c r="E56" s="46" t="s">
        <v>1</v>
      </c>
      <c r="F56" s="47" t="s">
        <v>1</v>
      </c>
      <c r="H56" s="55"/>
    </row>
    <row r="57" spans="1:8" x14ac:dyDescent="0.55000000000000004">
      <c r="A57" s="45"/>
      <c r="B57" s="51"/>
      <c r="C57" s="42" t="s">
        <v>30</v>
      </c>
      <c r="D57" s="52"/>
      <c r="E57" s="53"/>
      <c r="F57" s="54"/>
      <c r="H57" s="61"/>
    </row>
    <row r="58" spans="1:8" x14ac:dyDescent="0.55000000000000004">
      <c r="A58" s="45"/>
      <c r="B58" s="56"/>
      <c r="C58" s="57"/>
      <c r="D58" s="58"/>
      <c r="E58" s="59"/>
      <c r="F58" s="60"/>
    </row>
    <row r="59" spans="1:8" x14ac:dyDescent="0.55000000000000004">
      <c r="A59" s="62"/>
      <c r="B59" s="63"/>
      <c r="C59" s="64"/>
    </row>
    <row r="60" spans="1:8" x14ac:dyDescent="0.55000000000000004">
      <c r="A60" s="62"/>
      <c r="B60" s="63"/>
      <c r="C60" s="69"/>
      <c r="D60" s="69"/>
    </row>
    <row r="61" spans="1:8" x14ac:dyDescent="0.55000000000000004">
      <c r="A61" s="62"/>
      <c r="B61" s="63"/>
      <c r="C61" s="70"/>
      <c r="D61" s="69"/>
    </row>
    <row r="62" spans="1:8" x14ac:dyDescent="0.55000000000000004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2020-02-02T00:21:14Z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