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07/"/>
    </mc:Choice>
  </mc:AlternateContent>
  <xr:revisionPtr revIDLastSave="31" documentId="8_{73221FCF-74F7-4A94-978A-D6E882BCCFB4}" xr6:coauthVersionLast="43" xr6:coauthVersionMax="43" xr10:uidLastSave="{699013E8-A007-4B2A-9270-B93CAFF6C469}"/>
  <bookViews>
    <workbookView xWindow="7655" yWindow="30" windowWidth="11440" windowHeight="10200" xr2:uid="{00000000-000D-0000-FFFF-FFFF00000000}"/>
  </bookViews>
  <sheets>
    <sheet name="EC_Closing_Agenda" sheetId="1" r:id="rId1"/>
  </sheets>
  <definedNames>
    <definedName name="_xlnm.Print_Area" localSheetId="0">EC_Closing_Agenda!$A$1:$F$125</definedName>
    <definedName name="Print_Area_MI">EC_Closing_Agenda!$A$1:$E$28</definedName>
    <definedName name="PRINT_AREA_MI_1">EC_Closing_Agenda!$A$1:$E$28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0" i="1" l="1"/>
  <c r="F101" i="1" s="1"/>
  <c r="F102" i="1" s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A29" i="1"/>
  <c r="A60" i="1"/>
  <c r="A61" i="1" s="1"/>
  <c r="A62" i="1" s="1"/>
  <c r="A63" i="1" s="1"/>
  <c r="A104" i="1"/>
  <c r="A105" i="1" s="1"/>
  <c r="A106" i="1" s="1"/>
  <c r="A76" i="1"/>
  <c r="A77" i="1" s="1"/>
  <c r="F122" i="1"/>
  <c r="A13" i="1"/>
  <c r="A14" i="1" s="1"/>
  <c r="A15" i="1" s="1"/>
  <c r="A16" i="1" s="1"/>
  <c r="A17" i="1" s="1"/>
  <c r="A18" i="1" s="1"/>
  <c r="A19" i="1" s="1"/>
  <c r="A11" i="1"/>
  <c r="A9" i="1"/>
  <c r="A8" i="1"/>
  <c r="F19" i="1" l="1"/>
  <c r="F20" i="1" s="1"/>
  <c r="F21" i="1" s="1"/>
  <c r="F22" i="1" s="1"/>
  <c r="F23" i="1" s="1"/>
  <c r="F24" i="1" s="1"/>
  <c r="F25" i="1" s="1"/>
  <c r="F26" i="1" s="1"/>
  <c r="F27" i="1" s="1"/>
  <c r="A82" i="1"/>
  <c r="A83" i="1" s="1"/>
  <c r="A85" i="1" s="1"/>
  <c r="A78" i="1"/>
  <c r="A79" i="1" s="1"/>
  <c r="A80" i="1" s="1"/>
  <c r="A81" i="1" s="1"/>
  <c r="A20" i="1"/>
  <c r="A21" i="1" s="1"/>
  <c r="A22" i="1" s="1"/>
  <c r="A23" i="1" s="1"/>
  <c r="A24" i="1" s="1"/>
  <c r="A25" i="1" s="1"/>
  <c r="A26" i="1" s="1"/>
  <c r="A32" i="1"/>
  <c r="A37" i="1" s="1"/>
  <c r="A38" i="1" s="1"/>
  <c r="A39" i="1" s="1"/>
  <c r="A30" i="1"/>
  <c r="A31" i="1" s="1"/>
  <c r="A64" i="1"/>
  <c r="A110" i="1"/>
  <c r="A107" i="1"/>
  <c r="A108" i="1" s="1"/>
  <c r="A109" i="1" s="1"/>
  <c r="A84" i="1" l="1"/>
  <c r="A41" i="1"/>
  <c r="A42" i="1" s="1"/>
  <c r="A43" i="1" s="1"/>
  <c r="A40" i="1"/>
  <c r="F28" i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A65" i="1"/>
  <c r="A87" i="1"/>
  <c r="A88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86" i="1"/>
  <c r="A33" i="1"/>
  <c r="A34" i="1" s="1"/>
  <c r="A35" i="1" s="1"/>
  <c r="A36" i="1" s="1"/>
  <c r="A111" i="1"/>
  <c r="A112" i="1" s="1"/>
  <c r="A113" i="1" s="1"/>
  <c r="A114" i="1" s="1"/>
  <c r="A115" i="1" s="1"/>
  <c r="A116" i="1" s="1"/>
  <c r="A117" i="1"/>
  <c r="A118" i="1" s="1"/>
  <c r="A119" i="1" s="1"/>
  <c r="A44" i="1" l="1"/>
  <c r="A45" i="1" s="1"/>
  <c r="A46" i="1" s="1"/>
  <c r="A47" i="1" s="1"/>
  <c r="A48" i="1" s="1"/>
  <c r="A49" i="1" s="1"/>
  <c r="A50" i="1" s="1"/>
  <c r="A66" i="1"/>
  <c r="A67" i="1" s="1"/>
  <c r="F40" i="1"/>
  <c r="F41" i="1" s="1"/>
  <c r="F42" i="1" s="1"/>
  <c r="A89" i="1"/>
  <c r="A90" i="1" s="1"/>
  <c r="A51" i="1" l="1"/>
  <c r="A52" i="1" s="1"/>
  <c r="A53" i="1" s="1"/>
  <c r="A54" i="1" s="1"/>
  <c r="A55" i="1" s="1"/>
  <c r="A68" i="1"/>
  <c r="A69" i="1" s="1"/>
  <c r="A70" i="1" s="1"/>
  <c r="A71" i="1" s="1"/>
  <c r="A72" i="1" s="1"/>
  <c r="A73" i="1" s="1"/>
  <c r="F43" i="1"/>
  <c r="F44" i="1" s="1"/>
  <c r="F45" i="1" s="1"/>
  <c r="F46" i="1" s="1"/>
  <c r="F47" i="1" s="1"/>
  <c r="F48" i="1" s="1"/>
  <c r="F49" i="1" s="1"/>
  <c r="F50" i="1" l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l="1"/>
  <c r="F79" i="1" s="1"/>
  <c r="F80" i="1" l="1"/>
  <c r="F81" i="1" l="1"/>
  <c r="F82" i="1" s="1"/>
  <c r="F83" i="1" s="1"/>
  <c r="F84" i="1" s="1"/>
  <c r="F85" i="1" s="1"/>
  <c r="F86" i="1" s="1"/>
  <c r="F87" i="1" l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</calcChain>
</file>

<file path=xl/sharedStrings.xml><?xml version="1.0" encoding="utf-8"?>
<sst xmlns="http://schemas.openxmlformats.org/spreadsheetml/2006/main" count="269" uniqueCount="126">
  <si>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</si>
  <si>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</si>
  <si>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</si>
  <si>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</si>
  <si>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</si>
  <si>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</si>
  <si>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</si>
  <si>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</si>
  <si>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</si>
  <si>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</si>
  <si>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</si>
  <si>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</si>
  <si>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</si>
  <si>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</si>
  <si>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</si>
  <si>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</si>
  <si>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</si>
  <si>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</si>
  <si>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</si>
  <si>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</si>
  <si>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</si>
  <si>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</si>
  <si>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</si>
  <si>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</si>
  <si>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</si>
  <si>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</si>
  <si>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</si>
  <si>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</si>
  <si>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</si>
  <si>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</si>
  <si>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</si>
  <si>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</si>
  <si>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</si>
  <si>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</si>
  <si>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</si>
  <si>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</si>
  <si>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</si>
  <si>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</si>
  <si>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</si>
  <si>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</si>
  <si>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</si>
  <si>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</si>
  <si>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</si>
  <si>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</si>
  <si>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</si>
  <si>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</si>
  <si>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</si>
  <si>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</si>
  <si>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</si>
  <si>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</si>
  <si>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</si>
  <si>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</si>
  <si>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</si>
  <si>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</si>
  <si>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</si>
  <si>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</si>
  <si>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</si>
  <si>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</si>
  <si>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122nd Plenary Session</t>
  </si>
  <si>
    <t>Friday 1:00PM-6:00PM 
19 July 2019</t>
  </si>
  <si>
    <t xml:space="preserve">Announcement of 802 EC Interim Telecon (Tuesday 1 Oct 2019, 1-3pm ET) </t>
  </si>
  <si>
    <t xml:space="preserve">Call for Tutorials for Nov 2019 Plenary </t>
  </si>
  <si>
    <t>Rouyer</t>
  </si>
  <si>
    <t>ME*</t>
  </si>
  <si>
    <t>To NesCom, IEEE P802.1Qcj PAR extension
Motion: Approve forwarding P802.1Qcj PAR extension in http://www.ieee802.org/1/files/public/docs2019/cj-PAR-extension-0719-v01.pdf to NesCom
Approve (unmodified) CSD documentation in http://www.ieee802.org/1/files/public/docs2019/cj-CSD-0719-v01.pdf 
M: Rouyer          S: Law</t>
  </si>
  <si>
    <t>To NesCom, IEEE P802.1AS-Rev PAR extension
Motion: Approve forwarding P802.1AS-Rev PAR extension in http://www.ieee802.org/1/files/public/docs2019/as-PAR-extension-0719-v01.pdf to NesCom
Approve (unmodified) CSD documentation in https://mentor.ieee.org/802-ec/dcn/18/ec-18-0243-00-ACSD-p802-1as.pdf  
M: Rouyer          S: Law</t>
  </si>
  <si>
    <t>To NesCom, IEEE P802.1ABdh PAR 
Motion: Approve forwarding P802.1ABdh PAR documentation in http://www.ieee802.org/1/files/public/docs2019/dh-PAR-0719-v01.pdf to NesCom
Approve CSD documentation in http://www.ieee802.org/1/files/public/docs2019/dh-CSD-0719-v01.pdf 
M: Rouyer          S: Law</t>
  </si>
  <si>
    <t>To NesCom, IEEE P802.1Qdj PAR 
Motion: Approve forwarding P802.1Qdj PAR documentation in http://www.ieee802.org/1/files/public/docs2019/dj-PAR-0719-v01.pdf to NesCom
Approve CSD documentation in http://www.ieee802.org/1/files/public/docs2019/dj-CSD-0719-v01.pdf  
M: Rouyer          S: Law</t>
  </si>
  <si>
    <t>To Standards Association Ballot, IEEE P802.1X-Rev-D1.4
Approve sending P802.1X-Rev-D1.4 to Standards Association Ballot
[Maintenance PAR, no CSD]
M: Rouyer          S: Law</t>
  </si>
  <si>
    <t>Communication, to ITU-T SG15 and CPRI Cooperation, 
Motion: Approve http://www.ieee802.org/1/files/public/docs2019/liaison-response-SG15-LS187-clarifications-on-fronthaul-sync-requirements-0719-v01.pdf as communication to ITU-T SG15 and CPRI Cooperation, granting the IEEE 802.1 WG chair (or his delegate) editorial license.
M: Rouyer          S: Law</t>
  </si>
  <si>
    <t>Communication, to ITU-T SG15 
Motion: Approve  http://www.ieee802.org/1/files/public/docs2019/liaison-response-SG15-LS187-CMde-draft-sharing-0719-v01.pdf as communication to ITU-T SG15, granting the IEEE 802.1 WG chair (or his delegate) editorial license. 
M: Rouyer          S: Law</t>
  </si>
  <si>
    <t>Communication, to ITU-T SG15 
Motion:Approve http://www.ieee802.org/1/files/public/docs2019/liaison-response-SG15-LS188-management-coordination-0719-v01.pdf as communication to ITU-T SG15 granting the IEEE 802.1 WG chair (or his delegate) editorial license.
M: Rouyer          S: Law</t>
  </si>
  <si>
    <t>Communication, to 3GPP RAN WG2 
Motion: Approve http://www.ieee802.org/1/files/public/docs2019/liaison-response-3GPP-RAN2-Ethernet-header-compression-0719-v01.pdf as communication to 3GPP RAN WG2, granting the IEEE 802.1 WG chair (or his delegate) editorial license.
M: Rouyer          S: Law</t>
  </si>
  <si>
    <t>To RevCom (conditional), IEEE P802.22 Revision Draft 8.0  
Motion: 
Conditionally approve sending P802.22 Revision Draft 8.0  to RevCom.
Approve CSD documentation in https://mentor.ieee.org/802.22/dcn/19/22-19-0017-04-0000-802-22-revision-par-new-csd-5c.docx
M: Mody          S: Heile</t>
  </si>
  <si>
    <t>Liaison 802.22 Draft 8.0 to SC6 for Information,
Motion: Approve liaison of the following draft(s) to ISO/IEC JTC1/SC6 for information under the PSDO agreement:
P802.22 Draft 8.0
M: Mody          S: Heile</t>
  </si>
  <si>
    <t>Adoption of IEEE 802.22 Revision under PSDO agreement
Motion: Approve submission of IEEE 802.22 Revision Project to ISO/IEC JTC/SC6 for adoption under the PSDO Agreement conditioned on approval by the IEEE SASB and conditioned on publication of the approved standard. 
M: Mody          S: Heile</t>
  </si>
  <si>
    <t>To SA Ballot, 802.15.22.3 D05 
Motion: Approve sending 802.15.22.3 D05 to SA Ballot
Confirm the CSD for 802.15.22.3 in https://mentor.ieee.org/802.22/dcn/19/22-19-0028-01-0003-updated-csd-for-p802-22-3-transfer-of-project-to-ieee-802-15-wg.docx
M: Heile          S: Mody</t>
  </si>
  <si>
    <t>To NesCom, P802.15.22.3 PAR extension 
Motion: Approve forwarding P802.15.22.3 PAR extension documentation in https://mentor.ieee.org/802.15/dcn/19/15-19-0305-01-0000-802-15-22-3-par-extension.pdf to NesCom
M: Heile          S: Mody</t>
  </si>
  <si>
    <t>To NesCom, P802.11ay PAR extension 
Motion: Approve forwarding P802.11ay PAR extension documentation in https://mentor.ieee.org/802.11/dcn/19/11-19-0673-00-00ay-tgay-par-extension-request.pdf to NesCom
M: Stanley          S: Rosdahl</t>
  </si>
  <si>
    <t>To NesCom, P802.11az PAR extension 
Motion: Approve forwarding P802.11az PAR extension documentation in https://mentor.ieee.org/802.11/dcn/19/11-19-0732-01-00az-tgaz-par-extension-request.docx  to NesCom
M: Stanley          S: Rosdahl</t>
  </si>
  <si>
    <t>MI*</t>
  </si>
  <si>
    <t>To NesCom, IEEE P802.3cv Maintenance #15: Power over Ethernet, New PAR
Motion: Approve forwarding IEEE P802.3cv Maintenance #15: Power over Ethernet PAR documentation in &lt;https://mentor.ieee.org/802-ec/dcn/19/ec-19-0074-01-00EC-ieee-p802-3cv-draft-par-response.pdf&gt; to NesCom
M: Law          S: DAmbrosia</t>
  </si>
  <si>
    <t>To Standards Association Ballot, IEEE P802.3cn 50 Gb/s, 200 Gb/s, and 400 Gb/s over greater than 10 km of SMF 
Motion: Approve sending IEEE P802.3cn 50 Gb/s, 200 Gb/s, and 400 Gb/s over greater than 10 km of SMF to Standards Association ballot. Confirm the CSD for IEEE P802.3cn in &lt;https://mentor.ieee.org/802-ec/dcn/18/ec-18-0248-00-ACSD-p802-3cn.pdf&gt;.
M: Law          S: D'Ambrosia</t>
  </si>
  <si>
    <t>Future Venues</t>
  </si>
  <si>
    <t>Copyright Issues</t>
  </si>
  <si>
    <t>IEEE Standards Board and Standards Association Ballot Items</t>
  </si>
  <si>
    <t xml:space="preserve">IEEE 802.1 </t>
  </si>
  <si>
    <t xml:space="preserve">Conditional Approval to hibernate the 802.22 Working Group pending the Standards Board Approval of the 802.22 Revision. </t>
  </si>
  <si>
    <t>To NesCom, IEEE P802.15.9ma</t>
  </si>
  <si>
    <t>To Standards Association Ballot, IEEE P802.15.4w</t>
  </si>
  <si>
    <t>Liaison to Wi-Fi Alliance to request information on sub-1GHz Wi-Fi usage models.  (https://mentor.ieee.org/802.19/dcn/19/19-19-0039-01-0003-liaison-to-wi-fi-alliance-sub-1ghz-usage-models.docx)</t>
  </si>
  <si>
    <t>Hibernation of IEEE 802.21 Working Group</t>
  </si>
  <si>
    <t>802 / JTC1 SC Report (https://mentor.ieee.org/802.11/dcn/19/11-19-1330-00-0jtc-closing-report-vienna-july-2019.pptx)</t>
  </si>
  <si>
    <t>To Standards Association Ballot, IEEE P802.3cm 400 Gb/s over Multimode Fiber</t>
  </si>
  <si>
    <t>To Standards Association Ballot, IEEE P802.3cq Power over Ethernet over 2 Pairs (Maintenance #13)</t>
  </si>
  <si>
    <t>IEEE 802.3 Greater than 10 Gb/s Automotive Ethernet Electrical PHYs Study Group (first rechartering)
Motion: Grant the 1st rechartering of the IEEE 802.3 Greater than 10 Gb/s Automotive Ethernet Electrical PHYs Study Group
M: Law           S: DAmbrosia</t>
  </si>
  <si>
    <t>Formation of IEEE 802.3 Automotive optical Multi-Gig study group</t>
  </si>
  <si>
    <t>Formation of IEEE 802.3 Improving Precision Time Protocol (PTP) Timestamping Accuracy on Ethernet Interfaces study group</t>
  </si>
  <si>
    <t>Formation of IEEE 802.3 10 Mb/s Single Pair Ethernet MultidropEnhancements study group</t>
  </si>
  <si>
    <t>Linespeed</t>
  </si>
  <si>
    <t>Dambrosia / Marks</t>
  </si>
  <si>
    <t>Teleconference Tools (Webex / Zoom)</t>
  </si>
  <si>
    <t xml:space="preserve">Submission to APT on WRC-19 AIs (https://mentor.ieee.org/802-ec/dcn/19/ec-19-0128-00-00EC-motion-apt-wpx-wrc-19-ais-ieee-802-views.pptx)  </t>
  </si>
  <si>
    <t>Nendica Report (https://mentor.ieee.org/802.1/dcn/19/1-19-0053-01.pptx)</t>
  </si>
  <si>
    <t>Communication, to 3GPP SA WG2 
Motion: Approve http://www.ieee802.org/1/files/public/docs2019/liaison-response-3GPP-SA2-5G-integration-with-TSN-0719-v01.pdf as communication to 3GPP SA WG2, granting the IEEE 802.1 WG chair (or his delegate) editorial license.
M: Rouyer          S: Law</t>
  </si>
  <si>
    <t xml:space="preserve">Liaison Comment Responses in 802.1AE-2018 and 802.1Xck-2018 to SC6 </t>
  </si>
  <si>
    <t>2nd Vice Chair Report (https://mentor.ieee.org/802-ec/dcn/19/ec-19-0132-00.pptx)</t>
  </si>
  <si>
    <t>To NesCom, IEEE P802E PAR Extension</t>
  </si>
  <si>
    <t>Draft 802 EC letter regarding myProject concerns</t>
  </si>
  <si>
    <t>P&amp;P Update</t>
  </si>
  <si>
    <t>Chair's Guidelines Update</t>
  </si>
  <si>
    <t>Rules Changes &amp; Status</t>
  </si>
  <si>
    <t>DT</t>
  </si>
  <si>
    <t>Ombudsman Rules Status</t>
  </si>
  <si>
    <t>AANI Liaison to #GPP SA</t>
  </si>
  <si>
    <t>WG11 Subgroup Public Statement to ITU-T</t>
  </si>
  <si>
    <t>Liaison of JTC1 SC6 802.11aj comment response</t>
  </si>
  <si>
    <t xml:space="preserve">Press release request - AANI </t>
  </si>
  <si>
    <t>R4</t>
  </si>
  <si>
    <t>Framemaker - Allocation of Funds</t>
  </si>
  <si>
    <t>802 40th Anniversary - Allocation of Funds</t>
  </si>
  <si>
    <t>Electronic Media - Allocation of Funds</t>
  </si>
  <si>
    <t>Update on the 802 Coexistence Process</t>
  </si>
  <si>
    <t>Update on IEEE 802.11 Co-existence Workshop</t>
  </si>
  <si>
    <t>Potential request to amend 802.16s (Reference: https://mentor.ieee.org/802-ec/dcn/19/ec-19-0122-00-00EC-new-amendment-of-ieee-802-16-informative-letter-to-ieee-802-ec.pdf)</t>
  </si>
  <si>
    <t>Approve submission of IEEE P802.1X-Rev and IEEE P802.1Qcx to ISO/IEC JTC1/SC6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</si>
</sst>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sz val="10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5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vertical="top" wrapText="1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4" fillId="14" borderId="11" xfId="0" applyNumberFormat="1" applyFont="1" applyFill="1" applyBorder="1" applyAlignment="1" applyProtection="1">
      <alignment horizontal="left" vertical="top"/>
    </xf>
    <xf numFmtId="2" fontId="26" fillId="21" borderId="11" xfId="0" applyNumberFormat="1" applyFont="1" applyFill="1" applyBorder="1" applyAlignment="1" applyProtection="1">
      <alignment vertical="top"/>
    </xf>
    <xf numFmtId="164" fontId="25" fillId="14" borderId="11" xfId="0" applyFont="1" applyFill="1" applyBorder="1" applyAlignment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" fontId="22" fillId="14" borderId="10" xfId="0" applyNumberFormat="1" applyFont="1" applyFill="1" applyBorder="1" applyAlignment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1" fillId="0" borderId="11" xfId="0" applyNumberFormat="1" applyFont="1" applyBorder="1" applyAlignment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0" fillId="0" borderId="11" xfId="0" applyFill="1" applyBorder="1" applyAlignment="1">
      <alignment vertical="top"/>
    </xf>
    <xf numFmtId="164" fontId="0" fillId="0" borderId="11" xfId="0" applyBorder="1" applyAlignment="1">
      <alignment vertical="top"/>
    </xf>
    <xf numFmtId="2" fontId="22" fillId="0" borderId="11" xfId="0" applyNumberFormat="1" applyFont="1" applyBorder="1" applyAlignment="1">
      <alignment vertical="top"/>
    </xf>
    <xf numFmtId="164" fontId="22" fillId="0" borderId="11" xfId="0" applyFont="1" applyBorder="1" applyAlignment="1">
      <alignment vertical="top" wrapText="1"/>
    </xf>
    <xf numFmtId="1" fontId="22" fillId="0" borderId="11" xfId="0" applyNumberFormat="1" applyFont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166" fontId="20" fillId="19" borderId="14" xfId="0" applyNumberFormat="1" applyFont="1" applyFill="1" applyBorder="1" applyAlignment="1" applyProtection="1">
      <alignment horizontal="left" vertical="top"/>
    </xf>
    <xf numFmtId="164" fontId="20" fillId="19" borderId="14" xfId="0" applyFont="1" applyFill="1" applyBorder="1" applyAlignment="1">
      <alignment vertical="top"/>
    </xf>
    <xf numFmtId="164" fontId="22" fillId="19" borderId="14" xfId="0" applyFont="1" applyFill="1" applyBorder="1" applyAlignment="1" applyProtection="1">
      <alignment horizontal="left" vertical="top" wrapText="1" indent="1"/>
    </xf>
    <xf numFmtId="164" fontId="22" fillId="19" borderId="14" xfId="0" applyFont="1" applyFill="1" applyBorder="1" applyAlignment="1" applyProtection="1">
      <alignment vertical="top"/>
    </xf>
    <xf numFmtId="164" fontId="0" fillId="20" borderId="0" xfId="0" applyFill="1" applyBorder="1" applyAlignment="1">
      <alignment vertical="top"/>
    </xf>
    <xf numFmtId="164" fontId="27" fillId="0" borderId="11" xfId="0" applyFont="1" applyFill="1" applyBorder="1" applyAlignment="1">
      <alignment vertical="top"/>
    </xf>
    <xf numFmtId="164" fontId="27" fillId="0" borderId="11" xfId="0" applyFont="1" applyFill="1" applyBorder="1" applyAlignment="1" applyProtection="1">
      <alignment vertical="top" wrapText="1"/>
    </xf>
    <xf numFmtId="164" fontId="28" fillId="0" borderId="11" xfId="0" applyFont="1" applyFill="1" applyBorder="1" applyAlignment="1" applyProtection="1">
      <alignment vertical="top"/>
    </xf>
    <xf numFmtId="2" fontId="27" fillId="0" borderId="11" xfId="0" applyNumberFormat="1" applyFont="1" applyFill="1" applyBorder="1" applyAlignment="1" applyProtection="1">
      <alignment horizontal="left" vertical="top"/>
    </xf>
    <xf numFmtId="164" fontId="27" fillId="0" borderId="11" xfId="0" applyFont="1" applyBorder="1" applyAlignment="1">
      <alignment vertical="top"/>
    </xf>
    <xf numFmtId="164" fontId="28" fillId="0" borderId="13" xfId="0" applyFont="1" applyFill="1" applyBorder="1" applyAlignment="1" applyProtection="1">
      <alignment vertical="top" wrapText="1"/>
    </xf>
    <xf numFmtId="1" fontId="29" fillId="0" borderId="17" xfId="0" applyNumberFormat="1" applyFont="1" applyBorder="1" applyAlignment="1">
      <alignment vertical="top"/>
    </xf>
    <xf numFmtId="164" fontId="28" fillId="0" borderId="11" xfId="0" applyFont="1" applyFill="1" applyBorder="1" applyAlignment="1" applyProtection="1">
      <alignment vertical="top" wrapText="1"/>
    </xf>
    <xf numFmtId="164" fontId="29" fillId="0" borderId="11" xfId="0" applyFont="1" applyBorder="1" applyAlignment="1">
      <alignment vertical="top"/>
    </xf>
    <xf numFmtId="164" fontId="28" fillId="0" borderId="11" xfId="0" applyFont="1" applyFill="1" applyBorder="1" applyAlignment="1">
      <alignment vertical="top"/>
    </xf>
    <xf numFmtId="2" fontId="27" fillId="0" borderId="11" xfId="0" applyNumberFormat="1" applyFont="1" applyFill="1" applyBorder="1" applyAlignment="1" applyProtection="1">
      <alignment vertical="top"/>
    </xf>
    <xf numFmtId="1" fontId="28" fillId="0" borderId="11" xfId="0" applyNumberFormat="1" applyFont="1" applyBorder="1" applyAlignment="1" applyProtection="1">
      <alignment vertical="top"/>
    </xf>
    <xf numFmtId="164" fontId="22" fillId="0" borderId="10" xfId="0" applyFont="1" applyBorder="1" applyAlignment="1">
      <alignment vertical="top"/>
    </xf>
    <xf numFmtId="164" fontId="22" fillId="18" borderId="10" xfId="0" applyFont="1" applyFill="1" applyBorder="1" applyAlignment="1">
      <alignment vertical="top"/>
    </xf>
    <xf numFmtId="164" fontId="22" fillId="0" borderId="10" xfId="0" applyFont="1" applyFill="1" applyBorder="1" applyAlignment="1">
      <alignment vertical="top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6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2" fontId="22" fillId="16" borderId="21" xfId="0" applyNumberFormat="1" applyFont="1" applyFill="1" applyBorder="1" applyAlignment="1" applyProtection="1">
      <alignment vertical="top"/>
    </xf>
    <xf numFmtId="164" fontId="0" fillId="0" borderId="0" xfId="0" applyFont="1" applyAlignment="1">
      <alignment vertical="top"/>
    </xf>
    <xf numFmtId="164" fontId="0" fillId="0" borderId="11" xfId="0" applyFont="1" applyFill="1" applyBorder="1" applyAlignment="1">
      <alignment vertical="top"/>
    </xf>
    <xf numFmtId="164" fontId="30" fillId="14" borderId="11" xfId="0" applyFont="1" applyFill="1" applyBorder="1" applyAlignment="1">
      <alignment vertical="top"/>
    </xf>
    <xf numFmtId="1" fontId="22" fillId="0" borderId="10" xfId="0" applyNumberFormat="1" applyFont="1" applyBorder="1" applyAlignment="1">
      <alignment vertical="top"/>
    </xf>
    <xf numFmtId="1" fontId="22" fillId="0" borderId="10" xfId="0" applyNumberFormat="1" applyFont="1" applyBorder="1" applyAlignment="1" applyProtection="1">
      <alignment vertical="top"/>
    </xf>
    <xf numFmtId="165" fontId="22" fillId="0" borderId="10" xfId="0" applyNumberFormat="1" applyFont="1" applyBorder="1" applyAlignment="1" applyProtection="1">
      <alignment vertical="top"/>
    </xf>
    <xf numFmtId="1" fontId="22" fillId="18" borderId="10" xfId="0" applyNumberFormat="1" applyFont="1" applyFill="1" applyBorder="1" applyAlignment="1">
      <alignment vertical="top"/>
    </xf>
    <xf numFmtId="165" fontId="22" fillId="18" borderId="10" xfId="0" applyNumberFormat="1" applyFont="1" applyFill="1" applyBorder="1" applyAlignment="1" applyProtection="1">
      <alignment vertical="top"/>
    </xf>
    <xf numFmtId="1" fontId="22" fillId="0" borderId="10" xfId="0" applyNumberFormat="1" applyFont="1" applyFill="1" applyBorder="1" applyAlignment="1">
      <alignment vertical="top"/>
    </xf>
    <xf numFmtId="165" fontId="22" fillId="0" borderId="10" xfId="0" applyNumberFormat="1" applyFont="1" applyFill="1" applyBorder="1" applyAlignment="1" applyProtection="1">
      <alignment vertical="top"/>
    </xf>
    <xf numFmtId="1" fontId="22" fillId="0" borderId="10" xfId="0" applyNumberFormat="1" applyFont="1" applyFill="1" applyBorder="1" applyAlignment="1" applyProtection="1">
      <alignment vertical="top"/>
    </xf>
    <xf numFmtId="1" fontId="22" fillId="0" borderId="16" xfId="0" applyNumberFormat="1" applyFont="1" applyFill="1" applyBorder="1" applyAlignment="1" applyProtection="1">
      <alignment vertical="top"/>
    </xf>
    <xf numFmtId="1" fontId="22" fillId="0" borderId="12" xfId="0" applyNumberFormat="1" applyFont="1" applyFill="1" applyBorder="1" applyAlignment="1" applyProtection="1">
      <alignment vertical="top"/>
    </xf>
    <xf numFmtId="1" fontId="22" fillId="16" borderId="21" xfId="0" applyNumberFormat="1" applyFont="1" applyFill="1" applyBorder="1" applyAlignment="1" applyProtection="1">
      <alignment vertical="top"/>
    </xf>
    <xf numFmtId="1" fontId="22" fillId="0" borderId="11" xfId="0" applyNumberFormat="1" applyFont="1" applyFill="1" applyBorder="1" applyAlignment="1" applyProtection="1">
      <alignment vertical="top"/>
    </xf>
    <xf numFmtId="1" fontId="22" fillId="19" borderId="11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 applyProtection="1">
      <alignment vertical="top"/>
    </xf>
    <xf numFmtId="1" fontId="22" fillId="19" borderId="14" xfId="0" applyNumberFormat="1" applyFont="1" applyFill="1" applyBorder="1" applyAlignment="1" applyProtection="1">
      <alignment vertical="top"/>
    </xf>
    <xf numFmtId="1" fontId="28" fillId="0" borderId="11" xfId="0" applyNumberFormat="1" applyFont="1" applyFill="1" applyBorder="1" applyAlignment="1" applyProtection="1">
      <alignment vertical="top"/>
    </xf>
    <xf numFmtId="1" fontId="28" fillId="20" borderId="11" xfId="0" applyNumberFormat="1" applyFont="1" applyFill="1" applyBorder="1" applyAlignment="1" applyProtection="1">
      <alignment vertical="top"/>
    </xf>
    <xf numFmtId="1" fontId="22" fillId="0" borderId="19" xfId="0" applyNumberFormat="1" applyFont="1" applyFill="1" applyBorder="1" applyAlignment="1" applyProtection="1">
      <alignment vertical="top"/>
    </xf>
    <xf numFmtId="1" fontId="28" fillId="0" borderId="17" xfId="0" applyNumberFormat="1" applyFont="1" applyBorder="1" applyAlignment="1" applyProtection="1">
      <alignment vertical="top"/>
    </xf>
    <xf numFmtId="1" fontId="22" fillId="0" borderId="14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>
      <alignment vertical="top"/>
    </xf>
    <xf numFmtId="1" fontId="22" fillId="19" borderId="13" xfId="0" applyNumberFormat="1" applyFont="1" applyFill="1" applyBorder="1" applyAlignment="1">
      <alignment vertical="top"/>
    </xf>
    <xf numFmtId="1" fontId="22" fillId="0" borderId="13" xfId="0" applyNumberFormat="1" applyFont="1" applyFill="1" applyBorder="1" applyAlignment="1" applyProtection="1">
      <alignment vertical="top"/>
    </xf>
    <xf numFmtId="1" fontId="30" fillId="21" borderId="11" xfId="0" applyNumberFormat="1" applyFont="1" applyFill="1" applyBorder="1" applyAlignment="1" applyProtection="1">
      <alignment vertical="top"/>
    </xf>
    <xf numFmtId="165" fontId="30" fillId="14" borderId="11" xfId="0" applyNumberFormat="1" applyFont="1" applyFill="1" applyBorder="1" applyAlignment="1" applyProtection="1">
      <alignment vertical="top"/>
    </xf>
    <xf numFmtId="1" fontId="0" fillId="0" borderId="0" xfId="0" applyNumberFormat="1" applyFont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/>
    </xf>
    <xf numFmtId="165" fontId="22" fillId="19" borderId="10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 wrapText="1"/>
    </xf>
    <xf numFmtId="165" fontId="22" fillId="20" borderId="10" xfId="0" applyNumberFormat="1" applyFont="1" applyFill="1" applyBorder="1" applyAlignment="1" applyProtection="1">
      <alignment vertical="top"/>
    </xf>
    <xf numFmtId="165" fontId="28" fillId="0" borderId="10" xfId="0" applyNumberFormat="1" applyFont="1" applyBorder="1" applyAlignment="1" applyProtection="1">
      <alignment vertical="top"/>
    </xf>
    <xf numFmtId="164" fontId="29" fillId="0" borderId="0" xfId="0" applyFont="1" applyAlignment="1">
      <alignment vertical="top"/>
    </xf>
    <xf numFmtId="164" fontId="22" fillId="0" borderId="14" xfId="0" applyFont="1" applyFill="1" applyBorder="1" applyAlignment="1" applyProtection="1">
      <alignment vertical="top" wrapText="1"/>
    </xf>
    <xf numFmtId="165" fontId="22" fillId="0" borderId="11" xfId="0" applyNumberFormat="1" applyFont="1" applyBorder="1" applyAlignment="1" applyProtection="1">
      <alignment vertical="top"/>
    </xf>
    <xf numFmtId="164" fontId="21" fillId="0" borderId="17" xfId="0" applyFont="1" applyFill="1" applyBorder="1" applyAlignment="1">
      <alignment vertical="top"/>
    </xf>
    <xf numFmtId="1" fontId="22" fillId="0" borderId="22" xfId="0" applyNumberFormat="1" applyFont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22"/>
  <sheetViews>
    <sheetView tabSelected="1" topLeftCell="A97" zoomScaleNormal="100" workbookViewId="0">
      <selection activeCell="C101" sqref="C101"/>
    </sheetView>
  </sheetViews>
  <sheetFormatPr defaultColWidth="8.859375" defaultRowHeight="19.5" customHeight="1" x14ac:dyDescent="0.8"/>
  <cols>
    <col min="1" max="1" width="4.55078125" style="18" customWidth="1"/>
    <col min="2" max="2" width="3.72265625" style="1" customWidth="1"/>
    <col min="3" max="3" width="41.41015625" style="7" customWidth="1"/>
    <col min="4" max="4" width="9.13671875" style="126" customWidth="1"/>
    <col min="5" max="5" width="3.41015625" style="154" customWidth="1"/>
    <col min="6" max="6" width="7.34375" style="126" customWidth="1"/>
    <col min="7" max="7" width="3.859375" style="1" customWidth="1"/>
    <col min="8" max="8" width="2.65234375" style="1" customWidth="1"/>
    <col min="9" max="9" width="6" style="1" customWidth="1"/>
    <col min="10" max="10" width="4.06640625" style="1" customWidth="1"/>
    <col min="11" max="256" width="9.859375" style="1" customWidth="1"/>
    <col min="257" max="16384" width="8.859375" style="1"/>
  </cols>
  <sheetData>
    <row r="1" spans="1:254" ht="23.5" customHeight="1" x14ac:dyDescent="0.8">
      <c r="A1" s="27" t="s">
        <v>118</v>
      </c>
      <c r="B1" s="28"/>
      <c r="C1" s="29" t="s">
        <v>58</v>
      </c>
      <c r="D1" s="119"/>
      <c r="E1" s="129"/>
      <c r="F1" s="119"/>
    </row>
    <row r="2" spans="1:254" ht="24" customHeight="1" x14ac:dyDescent="0.8">
      <c r="A2" s="30"/>
      <c r="B2" s="28"/>
      <c r="C2" s="29" t="s">
        <v>59</v>
      </c>
      <c r="D2" s="119"/>
      <c r="E2" s="129"/>
      <c r="F2" s="119"/>
    </row>
    <row r="3" spans="1:254" ht="19.5" customHeight="1" x14ac:dyDescent="0.8">
      <c r="A3" s="30"/>
      <c r="B3" s="28"/>
      <c r="C3" s="31"/>
      <c r="D3" s="119"/>
      <c r="E3" s="129"/>
      <c r="F3" s="119"/>
    </row>
    <row r="4" spans="1:254" ht="22.5" customHeight="1" x14ac:dyDescent="0.8">
      <c r="A4" s="32" t="s">
        <v>0</v>
      </c>
      <c r="B4" s="33" t="s">
        <v>1</v>
      </c>
      <c r="C4" s="34" t="s">
        <v>2</v>
      </c>
      <c r="D4" s="119"/>
      <c r="E4" s="130" t="s">
        <v>1</v>
      </c>
      <c r="F4" s="131" t="s">
        <v>1</v>
      </c>
    </row>
    <row r="5" spans="1:254" ht="19.5" customHeight="1" x14ac:dyDescent="0.8">
      <c r="A5" s="35"/>
      <c r="B5" s="36"/>
      <c r="C5" s="37" t="s">
        <v>3</v>
      </c>
      <c r="D5" s="38"/>
      <c r="E5" s="80"/>
      <c r="F5" s="38"/>
    </row>
    <row r="6" spans="1:254" ht="19.5" customHeight="1" x14ac:dyDescent="0.8">
      <c r="A6" s="39"/>
      <c r="B6" s="40"/>
      <c r="C6" s="41" t="s">
        <v>4</v>
      </c>
      <c r="D6" s="120"/>
      <c r="E6" s="132"/>
      <c r="F6" s="133"/>
    </row>
    <row r="7" spans="1:254" s="4" customFormat="1" ht="19.5" customHeight="1" x14ac:dyDescent="0.8">
      <c r="A7" s="27"/>
      <c r="B7" s="33"/>
      <c r="C7" s="42"/>
      <c r="D7" s="121"/>
      <c r="E7" s="134"/>
      <c r="F7" s="135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8">
      <c r="A8" s="43">
        <f>1</f>
        <v>1</v>
      </c>
      <c r="B8" s="44"/>
      <c r="C8" s="45" t="s">
        <v>5</v>
      </c>
      <c r="D8" s="122" t="s">
        <v>6</v>
      </c>
      <c r="E8" s="136">
        <v>15</v>
      </c>
      <c r="F8" s="131">
        <f>TIME(13,0,0)</f>
        <v>0.54166666666666663</v>
      </c>
    </row>
    <row r="9" spans="1:254" ht="16" customHeight="1" x14ac:dyDescent="0.8">
      <c r="A9" s="43">
        <f>2</f>
        <v>2</v>
      </c>
      <c r="B9" s="44" t="s">
        <v>7</v>
      </c>
      <c r="C9" s="45" t="s">
        <v>8</v>
      </c>
      <c r="D9" s="122" t="s">
        <v>6</v>
      </c>
      <c r="E9" s="136">
        <v>10</v>
      </c>
      <c r="F9" s="131">
        <f>F8+TIME(0,E8,0)</f>
        <v>0.55208333333333326</v>
      </c>
    </row>
    <row r="10" spans="1:254" ht="19.5" customHeight="1" x14ac:dyDescent="0.8">
      <c r="A10" s="46"/>
      <c r="B10" s="47"/>
      <c r="C10" s="48"/>
      <c r="D10" s="123"/>
      <c r="E10" s="137"/>
      <c r="F10" s="131">
        <f t="shared" ref="F10:F83" si="0">F9+TIME(0,E9,0)</f>
        <v>0.55902777777777768</v>
      </c>
    </row>
    <row r="11" spans="1:254" ht="19.5" customHeight="1" x14ac:dyDescent="0.8">
      <c r="A11" s="49">
        <f>3</f>
        <v>3</v>
      </c>
      <c r="B11" s="50" t="s">
        <v>9</v>
      </c>
      <c r="C11" s="51" t="s">
        <v>21</v>
      </c>
      <c r="D11" s="124" t="s">
        <v>6</v>
      </c>
      <c r="E11" s="138">
        <v>5</v>
      </c>
      <c r="F11" s="131">
        <f t="shared" si="0"/>
        <v>0.55902777777777768</v>
      </c>
    </row>
    <row r="12" spans="1:254" ht="14" customHeight="1" x14ac:dyDescent="0.8">
      <c r="A12" s="77"/>
      <c r="B12" s="78"/>
      <c r="C12" s="79"/>
      <c r="D12" s="125"/>
      <c r="E12" s="139"/>
      <c r="F12" s="131">
        <f t="shared" si="0"/>
        <v>0.56249999999999989</v>
      </c>
    </row>
    <row r="13" spans="1:254" ht="17" customHeight="1" x14ac:dyDescent="0.8">
      <c r="A13" s="9">
        <f>4</f>
        <v>4</v>
      </c>
      <c r="B13" s="12"/>
      <c r="C13" s="3" t="s">
        <v>10</v>
      </c>
      <c r="D13" s="83"/>
      <c r="E13" s="140"/>
      <c r="F13" s="131">
        <f t="shared" si="0"/>
        <v>0.56249999999999989</v>
      </c>
    </row>
    <row r="14" spans="1:254" ht="17" customHeight="1" x14ac:dyDescent="0.8">
      <c r="A14" s="9">
        <f t="shared" ref="A14:A26" si="1">A13+0.01</f>
        <v>4.01</v>
      </c>
      <c r="B14" s="12" t="s">
        <v>45</v>
      </c>
      <c r="C14" s="97" t="s">
        <v>83</v>
      </c>
      <c r="D14" s="96" t="s">
        <v>11</v>
      </c>
      <c r="E14" s="98">
        <v>15</v>
      </c>
      <c r="F14" s="131">
        <f t="shared" si="0"/>
        <v>0.56249999999999989</v>
      </c>
    </row>
    <row r="15" spans="1:254" ht="17" customHeight="1" x14ac:dyDescent="0.8">
      <c r="A15" s="9">
        <f t="shared" si="1"/>
        <v>4.0199999999999996</v>
      </c>
      <c r="C15" s="97" t="s">
        <v>111</v>
      </c>
      <c r="D15" s="1"/>
      <c r="E15" s="98">
        <v>0</v>
      </c>
      <c r="F15" s="131">
        <f t="shared" si="0"/>
        <v>0.57291666666666652</v>
      </c>
    </row>
    <row r="16" spans="1:254" ht="17" customHeight="1" x14ac:dyDescent="0.8">
      <c r="A16" s="72">
        <f t="shared" ref="A16:A19" si="2">A15+0.001</f>
        <v>4.0209999999999999</v>
      </c>
      <c r="B16" s="12" t="s">
        <v>45</v>
      </c>
      <c r="C16" s="57" t="s">
        <v>109</v>
      </c>
      <c r="D16" s="83" t="s">
        <v>12</v>
      </c>
      <c r="E16" s="98">
        <v>15</v>
      </c>
      <c r="F16" s="131">
        <f t="shared" si="0"/>
        <v>0.57291666666666652</v>
      </c>
    </row>
    <row r="17" spans="1:6" ht="17" customHeight="1" x14ac:dyDescent="0.8">
      <c r="A17" s="72">
        <f t="shared" si="2"/>
        <v>4.0220000000000002</v>
      </c>
      <c r="B17" s="12" t="s">
        <v>7</v>
      </c>
      <c r="C17" s="57" t="s">
        <v>110</v>
      </c>
      <c r="D17" s="83" t="s">
        <v>12</v>
      </c>
      <c r="E17" s="98">
        <v>15</v>
      </c>
      <c r="F17" s="131">
        <f t="shared" si="0"/>
        <v>0.58333333333333315</v>
      </c>
    </row>
    <row r="18" spans="1:6" ht="17" customHeight="1" x14ac:dyDescent="0.8">
      <c r="A18" s="72">
        <f t="shared" si="2"/>
        <v>4.0230000000000006</v>
      </c>
      <c r="B18" s="12" t="s">
        <v>112</v>
      </c>
      <c r="C18" s="57" t="s">
        <v>113</v>
      </c>
      <c r="D18" s="83" t="s">
        <v>30</v>
      </c>
      <c r="E18" s="98">
        <v>5</v>
      </c>
      <c r="F18" s="131">
        <f t="shared" si="0"/>
        <v>0.59374999999999978</v>
      </c>
    </row>
    <row r="19" spans="1:6" ht="17" customHeight="1" x14ac:dyDescent="0.8">
      <c r="A19" s="72">
        <f t="shared" si="2"/>
        <v>4.0240000000000009</v>
      </c>
      <c r="B19" s="12" t="s">
        <v>9</v>
      </c>
      <c r="C19" s="57" t="s">
        <v>122</v>
      </c>
      <c r="D19" s="83" t="s">
        <v>36</v>
      </c>
      <c r="E19" s="98">
        <v>5</v>
      </c>
      <c r="F19" s="131">
        <f t="shared" si="0"/>
        <v>0.59722222222222199</v>
      </c>
    </row>
    <row r="20" spans="1:6" ht="17" customHeight="1" x14ac:dyDescent="0.8">
      <c r="A20" s="9">
        <f>A15+0.01</f>
        <v>4.0299999999999994</v>
      </c>
      <c r="B20" s="12" t="s">
        <v>7</v>
      </c>
      <c r="C20" s="26" t="s">
        <v>101</v>
      </c>
      <c r="D20" s="83" t="s">
        <v>100</v>
      </c>
      <c r="E20" s="140">
        <v>10</v>
      </c>
      <c r="F20" s="131">
        <f t="shared" si="0"/>
        <v>0.6006944444444442</v>
      </c>
    </row>
    <row r="21" spans="1:6" ht="17" customHeight="1" x14ac:dyDescent="0.8">
      <c r="A21" s="9">
        <f>A20+0.01</f>
        <v>4.0399999999999991</v>
      </c>
      <c r="B21" s="12" t="s">
        <v>9</v>
      </c>
      <c r="C21" s="26" t="s">
        <v>84</v>
      </c>
      <c r="D21" s="83" t="s">
        <v>35</v>
      </c>
      <c r="E21" s="140">
        <v>5</v>
      </c>
      <c r="F21" s="131">
        <f t="shared" si="0"/>
        <v>0.60763888888888862</v>
      </c>
    </row>
    <row r="22" spans="1:6" ht="17" customHeight="1" x14ac:dyDescent="0.8">
      <c r="A22" s="9">
        <f t="shared" si="1"/>
        <v>4.0499999999999989</v>
      </c>
      <c r="B22" s="12" t="s">
        <v>7</v>
      </c>
      <c r="C22" s="26" t="s">
        <v>119</v>
      </c>
      <c r="D22" s="83" t="s">
        <v>12</v>
      </c>
      <c r="E22" s="140">
        <v>10</v>
      </c>
      <c r="F22" s="131">
        <f t="shared" si="0"/>
        <v>0.61111111111111083</v>
      </c>
    </row>
    <row r="23" spans="1:6" ht="17" customHeight="1" x14ac:dyDescent="0.8">
      <c r="A23" s="9">
        <f t="shared" si="1"/>
        <v>4.0599999999999987</v>
      </c>
      <c r="B23" s="12" t="s">
        <v>7</v>
      </c>
      <c r="C23" s="26" t="s">
        <v>120</v>
      </c>
      <c r="D23" s="83" t="s">
        <v>16</v>
      </c>
      <c r="E23" s="140">
        <v>10</v>
      </c>
      <c r="F23" s="131">
        <f t="shared" si="0"/>
        <v>0.61805555555555525</v>
      </c>
    </row>
    <row r="24" spans="1:6" ht="17" customHeight="1" x14ac:dyDescent="0.8">
      <c r="A24" s="9">
        <f t="shared" si="1"/>
        <v>4.0699999999999985</v>
      </c>
      <c r="B24" s="12" t="s">
        <v>9</v>
      </c>
      <c r="C24" s="161" t="s">
        <v>121</v>
      </c>
      <c r="D24" s="84" t="s">
        <v>16</v>
      </c>
      <c r="E24" s="148">
        <v>10</v>
      </c>
      <c r="F24" s="131">
        <f t="shared" si="0"/>
        <v>0.62499999999999967</v>
      </c>
    </row>
    <row r="25" spans="1:6" ht="17" customHeight="1" x14ac:dyDescent="0.8">
      <c r="A25" s="9">
        <f t="shared" si="1"/>
        <v>4.0799999999999983</v>
      </c>
      <c r="B25" s="12" t="s">
        <v>7</v>
      </c>
      <c r="C25" s="26" t="s">
        <v>108</v>
      </c>
      <c r="D25" s="83" t="s">
        <v>56</v>
      </c>
      <c r="E25" s="140">
        <v>10</v>
      </c>
      <c r="F25" s="131">
        <f t="shared" si="0"/>
        <v>0.63194444444444409</v>
      </c>
    </row>
    <row r="26" spans="1:6" ht="17" customHeight="1" x14ac:dyDescent="0.8">
      <c r="A26" s="9">
        <f t="shared" si="1"/>
        <v>4.0899999999999981</v>
      </c>
      <c r="B26" s="12" t="s">
        <v>9</v>
      </c>
      <c r="C26" s="26" t="s">
        <v>123</v>
      </c>
      <c r="D26" s="83" t="s">
        <v>14</v>
      </c>
      <c r="E26" s="140">
        <v>10</v>
      </c>
      <c r="F26" s="162">
        <f t="shared" si="0"/>
        <v>0.63888888888888851</v>
      </c>
    </row>
    <row r="27" spans="1:6" ht="19.5" customHeight="1" x14ac:dyDescent="0.8">
      <c r="A27" s="9"/>
      <c r="B27" s="12"/>
      <c r="C27" s="1"/>
      <c r="D27" s="1"/>
      <c r="E27" s="151"/>
      <c r="F27" s="162">
        <f>F26+TIME(0,E26,0)</f>
        <v>0.64583333333333293</v>
      </c>
    </row>
    <row r="28" spans="1:6" ht="19.5" customHeight="1" x14ac:dyDescent="0.8">
      <c r="A28" s="9">
        <v>5</v>
      </c>
      <c r="B28" s="10"/>
      <c r="C28" s="24" t="s">
        <v>85</v>
      </c>
      <c r="D28" s="21"/>
      <c r="E28" s="81"/>
      <c r="F28" s="131">
        <f t="shared" si="0"/>
        <v>0.64583333333333293</v>
      </c>
    </row>
    <row r="29" spans="1:6" ht="18.75" customHeight="1" x14ac:dyDescent="0.8">
      <c r="A29" s="9">
        <f t="shared" ref="A29:A38" si="3">A28+0.01</f>
        <v>5.01</v>
      </c>
      <c r="B29" s="10"/>
      <c r="C29" s="3" t="s">
        <v>29</v>
      </c>
      <c r="E29" s="81"/>
      <c r="F29" s="131">
        <f t="shared" si="0"/>
        <v>0.64583333333333293</v>
      </c>
    </row>
    <row r="30" spans="1:6" ht="57.75" customHeight="1" x14ac:dyDescent="0.8">
      <c r="A30" s="60">
        <f t="shared" ref="A30:A31" si="4">A29+0.001</f>
        <v>5.0110000000000001</v>
      </c>
      <c r="B30" s="90" t="s">
        <v>63</v>
      </c>
      <c r="C30" s="93" t="s">
        <v>78</v>
      </c>
      <c r="D30" s="91" t="s">
        <v>52</v>
      </c>
      <c r="E30" s="141">
        <v>0</v>
      </c>
      <c r="F30" s="156">
        <f t="shared" si="0"/>
        <v>0.64583333333333293</v>
      </c>
    </row>
    <row r="31" spans="1:6" ht="55.25" customHeight="1" x14ac:dyDescent="0.8">
      <c r="A31" s="60">
        <f t="shared" si="4"/>
        <v>5.0120000000000005</v>
      </c>
      <c r="B31" s="90" t="s">
        <v>63</v>
      </c>
      <c r="C31" s="93" t="s">
        <v>79</v>
      </c>
      <c r="D31" s="91" t="s">
        <v>52</v>
      </c>
      <c r="E31" s="141">
        <v>0</v>
      </c>
      <c r="F31" s="156">
        <f t="shared" si="0"/>
        <v>0.64583333333333293</v>
      </c>
    </row>
    <row r="32" spans="1:6" ht="19.5" customHeight="1" x14ac:dyDescent="0.8">
      <c r="A32" s="9">
        <f>A29+0.01</f>
        <v>5.0199999999999996</v>
      </c>
      <c r="B32" s="10"/>
      <c r="C32" s="3" t="s">
        <v>34</v>
      </c>
      <c r="E32" s="81"/>
      <c r="F32" s="131">
        <f t="shared" si="0"/>
        <v>0.64583333333333293</v>
      </c>
    </row>
    <row r="33" spans="1:6" ht="67.75" customHeight="1" x14ac:dyDescent="0.8">
      <c r="A33" s="72">
        <f t="shared" ref="A33:A36" si="5">A32+0.001</f>
        <v>5.0209999999999999</v>
      </c>
      <c r="B33" s="99" t="s">
        <v>45</v>
      </c>
      <c r="C33" s="100" t="s">
        <v>76</v>
      </c>
      <c r="D33" s="101" t="s">
        <v>32</v>
      </c>
      <c r="E33" s="142">
        <v>0</v>
      </c>
      <c r="F33" s="158">
        <f t="shared" si="0"/>
        <v>0.64583333333333293</v>
      </c>
    </row>
    <row r="34" spans="1:6" ht="56.5" customHeight="1" x14ac:dyDescent="0.8">
      <c r="A34" s="60">
        <f t="shared" si="5"/>
        <v>5.0220000000000002</v>
      </c>
      <c r="B34" s="90" t="s">
        <v>63</v>
      </c>
      <c r="C34" s="93" t="s">
        <v>77</v>
      </c>
      <c r="D34" s="91" t="s">
        <v>32</v>
      </c>
      <c r="E34" s="141">
        <v>0</v>
      </c>
      <c r="F34" s="156">
        <f t="shared" si="0"/>
        <v>0.64583333333333293</v>
      </c>
    </row>
    <row r="35" spans="1:6" s="8" customFormat="1" ht="18.5" customHeight="1" x14ac:dyDescent="0.8">
      <c r="A35" s="72">
        <f t="shared" si="5"/>
        <v>5.0230000000000006</v>
      </c>
      <c r="B35" s="99" t="s">
        <v>45</v>
      </c>
      <c r="C35" s="100" t="s">
        <v>88</v>
      </c>
      <c r="D35" s="101" t="s">
        <v>32</v>
      </c>
      <c r="E35" s="142">
        <v>3</v>
      </c>
      <c r="F35" s="131">
        <f t="shared" si="0"/>
        <v>0.64583333333333293</v>
      </c>
    </row>
    <row r="36" spans="1:6" s="8" customFormat="1" ht="15.75" customHeight="1" x14ac:dyDescent="0.8">
      <c r="A36" s="72">
        <f t="shared" si="5"/>
        <v>5.0240000000000009</v>
      </c>
      <c r="B36" s="99" t="s">
        <v>45</v>
      </c>
      <c r="C36" s="100" t="s">
        <v>89</v>
      </c>
      <c r="D36" s="101" t="s">
        <v>32</v>
      </c>
      <c r="E36" s="142">
        <v>3</v>
      </c>
      <c r="F36" s="131">
        <f t="shared" si="0"/>
        <v>0.64791666666666625</v>
      </c>
    </row>
    <row r="37" spans="1:6" ht="19.5" customHeight="1" x14ac:dyDescent="0.8">
      <c r="A37" s="110">
        <f>A32+0.01</f>
        <v>5.0299999999999994</v>
      </c>
      <c r="B37" s="111"/>
      <c r="C37" s="108" t="s">
        <v>23</v>
      </c>
      <c r="D37" s="109" t="s">
        <v>53</v>
      </c>
      <c r="E37" s="118"/>
      <c r="F37" s="131">
        <f t="shared" si="0"/>
        <v>0.64999999999999958</v>
      </c>
    </row>
    <row r="38" spans="1:6" ht="19.5" customHeight="1" x14ac:dyDescent="0.8">
      <c r="A38" s="110">
        <f t="shared" si="3"/>
        <v>5.0399999999999991</v>
      </c>
      <c r="B38" s="111"/>
      <c r="C38" s="108" t="s">
        <v>24</v>
      </c>
      <c r="D38" s="109" t="s">
        <v>36</v>
      </c>
      <c r="E38" s="118"/>
      <c r="F38" s="131">
        <f t="shared" si="0"/>
        <v>0.64999999999999958</v>
      </c>
    </row>
    <row r="39" spans="1:6" ht="19.5" customHeight="1" x14ac:dyDescent="0.8">
      <c r="A39" s="9">
        <f>A38+0.01</f>
        <v>5.0499999999999989</v>
      </c>
      <c r="B39" s="10"/>
      <c r="C39" s="3" t="s">
        <v>25</v>
      </c>
      <c r="D39" s="21"/>
      <c r="E39" s="81"/>
      <c r="F39" s="131">
        <f t="shared" si="0"/>
        <v>0.64999999999999958</v>
      </c>
    </row>
    <row r="40" spans="1:6" ht="19.5" customHeight="1" x14ac:dyDescent="0.8">
      <c r="A40" s="72">
        <f t="shared" ref="A40" si="6">A39+0.001</f>
        <v>5.0509999999999993</v>
      </c>
      <c r="B40" s="54" t="s">
        <v>7</v>
      </c>
      <c r="C40" s="92" t="s">
        <v>91</v>
      </c>
      <c r="D40" s="21" t="s">
        <v>33</v>
      </c>
      <c r="E40" s="140">
        <v>5</v>
      </c>
      <c r="F40" s="131">
        <f t="shared" si="0"/>
        <v>0.64999999999999958</v>
      </c>
    </row>
    <row r="41" spans="1:6" ht="19.5" customHeight="1" x14ac:dyDescent="0.8">
      <c r="A41" s="9">
        <f>A39+0.01</f>
        <v>5.0599999999999987</v>
      </c>
      <c r="B41" s="10"/>
      <c r="C41" s="3" t="s">
        <v>26</v>
      </c>
      <c r="E41" s="81"/>
      <c r="F41" s="131">
        <f t="shared" si="0"/>
        <v>0.65347222222222179</v>
      </c>
    </row>
    <row r="42" spans="1:6" ht="68.25" customHeight="1" x14ac:dyDescent="0.8">
      <c r="A42" s="60">
        <f>A41+0.001</f>
        <v>5.0609999999999991</v>
      </c>
      <c r="B42" s="90" t="s">
        <v>63</v>
      </c>
      <c r="C42" s="93" t="s">
        <v>73</v>
      </c>
      <c r="D42" s="91" t="s">
        <v>31</v>
      </c>
      <c r="E42" s="141">
        <v>0</v>
      </c>
      <c r="F42" s="156">
        <f t="shared" si="0"/>
        <v>0.65347222222222179</v>
      </c>
    </row>
    <row r="43" spans="1:6" s="8" customFormat="1" ht="27.75" customHeight="1" x14ac:dyDescent="0.8">
      <c r="A43" s="72">
        <f t="shared" ref="A43" si="7">A42+0.001</f>
        <v>5.0619999999999994</v>
      </c>
      <c r="B43" s="99" t="s">
        <v>7</v>
      </c>
      <c r="C43" s="100" t="s">
        <v>87</v>
      </c>
      <c r="D43" s="101" t="s">
        <v>31</v>
      </c>
      <c r="E43" s="142">
        <v>5</v>
      </c>
      <c r="F43" s="131">
        <f t="shared" si="0"/>
        <v>0.65347222222222179</v>
      </c>
    </row>
    <row r="44" spans="1:6" ht="21.5" customHeight="1" x14ac:dyDescent="0.8">
      <c r="A44" s="9">
        <f>A41+0.01</f>
        <v>5.0699999999999985</v>
      </c>
      <c r="C44" s="3" t="s">
        <v>86</v>
      </c>
      <c r="D44" s="21"/>
      <c r="E44" s="81"/>
      <c r="F44" s="131">
        <f t="shared" si="0"/>
        <v>0.656944444444444</v>
      </c>
    </row>
    <row r="45" spans="1:6" ht="76.25" customHeight="1" x14ac:dyDescent="0.8">
      <c r="A45" s="72">
        <f t="shared" ref="A45:A50" si="8">A44+0.001</f>
        <v>5.0709999999999988</v>
      </c>
      <c r="B45" s="99" t="s">
        <v>45</v>
      </c>
      <c r="C45" s="100" t="s">
        <v>65</v>
      </c>
      <c r="D45" s="101" t="s">
        <v>62</v>
      </c>
      <c r="E45" s="142">
        <v>0</v>
      </c>
      <c r="F45" s="158">
        <f t="shared" si="0"/>
        <v>0.656944444444444</v>
      </c>
    </row>
    <row r="46" spans="1:6" ht="82.5" customHeight="1" x14ac:dyDescent="0.8">
      <c r="A46" s="60">
        <f t="shared" si="8"/>
        <v>5.0719999999999992</v>
      </c>
      <c r="B46" s="90" t="s">
        <v>63</v>
      </c>
      <c r="C46" s="93" t="s">
        <v>64</v>
      </c>
      <c r="D46" s="91" t="s">
        <v>62</v>
      </c>
      <c r="E46" s="141">
        <v>0</v>
      </c>
      <c r="F46" s="156">
        <f t="shared" si="0"/>
        <v>0.656944444444444</v>
      </c>
    </row>
    <row r="47" spans="1:6" ht="82.5" customHeight="1" x14ac:dyDescent="0.8">
      <c r="A47" s="60">
        <f t="shared" si="8"/>
        <v>5.0729999999999995</v>
      </c>
      <c r="B47" s="90" t="s">
        <v>63</v>
      </c>
      <c r="C47" s="93" t="s">
        <v>66</v>
      </c>
      <c r="D47" s="91" t="s">
        <v>62</v>
      </c>
      <c r="E47" s="141">
        <v>0</v>
      </c>
      <c r="F47" s="156">
        <f t="shared" si="0"/>
        <v>0.656944444444444</v>
      </c>
    </row>
    <row r="48" spans="1:6" ht="77.25" customHeight="1" x14ac:dyDescent="0.8">
      <c r="A48" s="60">
        <f t="shared" si="8"/>
        <v>5.0739999999999998</v>
      </c>
      <c r="B48" s="90" t="s">
        <v>63</v>
      </c>
      <c r="C48" s="93" t="s">
        <v>67</v>
      </c>
      <c r="D48" s="91" t="s">
        <v>62</v>
      </c>
      <c r="E48" s="141">
        <v>0</v>
      </c>
      <c r="F48" s="156">
        <f t="shared" si="0"/>
        <v>0.656944444444444</v>
      </c>
    </row>
    <row r="49" spans="1:6" ht="44" customHeight="1" x14ac:dyDescent="0.8">
      <c r="A49" s="60">
        <f t="shared" si="8"/>
        <v>5.0750000000000002</v>
      </c>
      <c r="B49" s="90" t="s">
        <v>63</v>
      </c>
      <c r="C49" s="93" t="s">
        <v>68</v>
      </c>
      <c r="D49" s="91" t="s">
        <v>62</v>
      </c>
      <c r="E49" s="141">
        <v>0</v>
      </c>
      <c r="F49" s="156">
        <f t="shared" si="0"/>
        <v>0.656944444444444</v>
      </c>
    </row>
    <row r="50" spans="1:6" s="8" customFormat="1" ht="17.5" customHeight="1" x14ac:dyDescent="0.8">
      <c r="A50" s="72">
        <f t="shared" si="8"/>
        <v>5.0760000000000005</v>
      </c>
      <c r="B50" s="99" t="s">
        <v>45</v>
      </c>
      <c r="C50" s="100" t="s">
        <v>107</v>
      </c>
      <c r="D50" s="101" t="s">
        <v>62</v>
      </c>
      <c r="E50" s="142">
        <v>5</v>
      </c>
      <c r="F50" s="131">
        <f t="shared" si="0"/>
        <v>0.656944444444444</v>
      </c>
    </row>
    <row r="51" spans="1:6" ht="19.5" customHeight="1" x14ac:dyDescent="0.8">
      <c r="A51" s="9">
        <f>A44+0.01</f>
        <v>5.0799999999999983</v>
      </c>
      <c r="B51" s="10"/>
      <c r="C51" s="3" t="s">
        <v>28</v>
      </c>
      <c r="D51" s="21"/>
      <c r="E51" s="81"/>
      <c r="F51" s="131">
        <f t="shared" si="0"/>
        <v>0.66041666666666621</v>
      </c>
    </row>
    <row r="52" spans="1:6" ht="56.5" customHeight="1" x14ac:dyDescent="0.8">
      <c r="A52" s="60">
        <f t="shared" ref="A52:A54" si="9">A51+0.001</f>
        <v>5.0809999999999986</v>
      </c>
      <c r="B52" s="90" t="s">
        <v>63</v>
      </c>
      <c r="C52" s="93" t="s">
        <v>81</v>
      </c>
      <c r="D52" s="91" t="s">
        <v>30</v>
      </c>
      <c r="E52" s="141">
        <v>0</v>
      </c>
      <c r="F52" s="156">
        <f t="shared" si="0"/>
        <v>0.66041666666666621</v>
      </c>
    </row>
    <row r="53" spans="1:6" ht="77" customHeight="1" x14ac:dyDescent="0.8">
      <c r="A53" s="102">
        <f t="shared" si="9"/>
        <v>5.081999999999999</v>
      </c>
      <c r="B53" s="103" t="s">
        <v>63</v>
      </c>
      <c r="C53" s="104" t="s">
        <v>82</v>
      </c>
      <c r="D53" s="105" t="s">
        <v>30</v>
      </c>
      <c r="E53" s="143">
        <v>0</v>
      </c>
      <c r="F53" s="156">
        <f t="shared" si="0"/>
        <v>0.66041666666666621</v>
      </c>
    </row>
    <row r="54" spans="1:6" s="106" customFormat="1" ht="22.75" customHeight="1" x14ac:dyDescent="0.8">
      <c r="A54" s="72">
        <f t="shared" si="9"/>
        <v>5.0829999999999993</v>
      </c>
      <c r="B54" s="99" t="s">
        <v>45</v>
      </c>
      <c r="C54" s="100" t="s">
        <v>93</v>
      </c>
      <c r="D54" s="101" t="s">
        <v>30</v>
      </c>
      <c r="E54" s="142">
        <v>3</v>
      </c>
      <c r="F54" s="131">
        <f t="shared" si="0"/>
        <v>0.66041666666666621</v>
      </c>
    </row>
    <row r="55" spans="1:6" ht="21.75" customHeight="1" x14ac:dyDescent="0.8">
      <c r="A55" s="72">
        <f t="shared" ref="A55" si="10">A54+0.001</f>
        <v>5.0839999999999996</v>
      </c>
      <c r="B55" s="99" t="s">
        <v>45</v>
      </c>
      <c r="C55" s="100" t="s">
        <v>94</v>
      </c>
      <c r="D55" s="101" t="s">
        <v>30</v>
      </c>
      <c r="E55" s="142">
        <v>3</v>
      </c>
      <c r="F55" s="131">
        <f t="shared" si="0"/>
        <v>0.66249999999999953</v>
      </c>
    </row>
    <row r="56" spans="1:6" ht="21.75" customHeight="1" x14ac:dyDescent="0.8">
      <c r="A56" s="72"/>
      <c r="B56" s="99"/>
      <c r="C56" s="100"/>
      <c r="D56" s="101"/>
      <c r="E56" s="142"/>
      <c r="F56" s="131">
        <f t="shared" si="0"/>
        <v>0.66458333333333286</v>
      </c>
    </row>
    <row r="57" spans="1:6" ht="21.75" customHeight="1" x14ac:dyDescent="0.8">
      <c r="A57" s="72"/>
      <c r="B57" s="99"/>
      <c r="C57" s="155" t="s">
        <v>51</v>
      </c>
      <c r="D57" s="101"/>
      <c r="E57" s="142">
        <v>10</v>
      </c>
      <c r="F57" s="131">
        <f t="shared" si="0"/>
        <v>0.66458333333333286</v>
      </c>
    </row>
    <row r="58" spans="1:6" ht="21.75" customHeight="1" x14ac:dyDescent="0.8">
      <c r="A58" s="72"/>
      <c r="B58" s="99"/>
      <c r="C58" s="100"/>
      <c r="D58" s="101"/>
      <c r="E58" s="142"/>
      <c r="F58" s="131">
        <f t="shared" si="0"/>
        <v>0.67152777777777728</v>
      </c>
    </row>
    <row r="59" spans="1:6" ht="20" customHeight="1" x14ac:dyDescent="0.8">
      <c r="A59" s="9">
        <v>6</v>
      </c>
      <c r="B59" s="10"/>
      <c r="C59" s="157" t="s">
        <v>55</v>
      </c>
      <c r="D59" s="21"/>
      <c r="E59" s="81"/>
      <c r="F59" s="131">
        <f t="shared" si="0"/>
        <v>0.67152777777777728</v>
      </c>
    </row>
    <row r="60" spans="1:6" s="8" customFormat="1" ht="19.5" customHeight="1" x14ac:dyDescent="0.8">
      <c r="A60" s="110">
        <f t="shared" ref="A60:A63" si="11">A59+0.01</f>
        <v>6.01</v>
      </c>
      <c r="B60" s="107"/>
      <c r="C60" s="108" t="s">
        <v>29</v>
      </c>
      <c r="D60" s="109" t="s">
        <v>52</v>
      </c>
      <c r="E60" s="144"/>
      <c r="F60" s="159">
        <f t="shared" si="0"/>
        <v>0.67152777777777728</v>
      </c>
    </row>
    <row r="61" spans="1:6" s="8" customFormat="1" ht="19.5" customHeight="1" x14ac:dyDescent="0.8">
      <c r="A61" s="110">
        <f>A60+0.01</f>
        <v>6.02</v>
      </c>
      <c r="B61" s="107"/>
      <c r="C61" s="108" t="s">
        <v>34</v>
      </c>
      <c r="D61" s="109" t="s">
        <v>32</v>
      </c>
      <c r="E61" s="144"/>
      <c r="F61" s="159">
        <f t="shared" si="0"/>
        <v>0.67152777777777728</v>
      </c>
    </row>
    <row r="62" spans="1:6" ht="19.5" customHeight="1" x14ac:dyDescent="0.8">
      <c r="A62" s="110">
        <f t="shared" si="11"/>
        <v>6.0299999999999994</v>
      </c>
      <c r="B62" s="107"/>
      <c r="C62" s="108" t="s">
        <v>23</v>
      </c>
      <c r="D62" s="109" t="s">
        <v>53</v>
      </c>
      <c r="E62" s="144"/>
      <c r="F62" s="159">
        <f t="shared" si="0"/>
        <v>0.67152777777777728</v>
      </c>
    </row>
    <row r="63" spans="1:6" ht="19.5" customHeight="1" x14ac:dyDescent="0.8">
      <c r="A63" s="110">
        <f t="shared" si="11"/>
        <v>6.0399999999999991</v>
      </c>
      <c r="B63" s="107"/>
      <c r="C63" s="108" t="s">
        <v>24</v>
      </c>
      <c r="D63" s="109" t="s">
        <v>36</v>
      </c>
      <c r="E63" s="145"/>
      <c r="F63" s="159">
        <f t="shared" si="0"/>
        <v>0.67152777777777728</v>
      </c>
    </row>
    <row r="64" spans="1:6" ht="19.5" customHeight="1" x14ac:dyDescent="0.8">
      <c r="A64" s="110">
        <f>A63+0.01</f>
        <v>6.0499999999999989</v>
      </c>
      <c r="B64" s="160"/>
      <c r="C64" s="108" t="s">
        <v>25</v>
      </c>
      <c r="D64" s="160"/>
      <c r="E64" s="144"/>
      <c r="F64" s="159">
        <f t="shared" si="0"/>
        <v>0.67152777777777728</v>
      </c>
    </row>
    <row r="65" spans="1:6" ht="19.5" customHeight="1" x14ac:dyDescent="0.8">
      <c r="A65" s="110">
        <f>A64+0.01</f>
        <v>6.0599999999999987</v>
      </c>
      <c r="B65" s="107"/>
      <c r="C65" s="108" t="s">
        <v>26</v>
      </c>
      <c r="D65" s="109" t="s">
        <v>31</v>
      </c>
      <c r="E65" s="144"/>
      <c r="F65" s="159">
        <f t="shared" si="0"/>
        <v>0.67152777777777728</v>
      </c>
    </row>
    <row r="66" spans="1:6" ht="19.5" customHeight="1" x14ac:dyDescent="0.8">
      <c r="A66" s="9">
        <f>A65+0.01</f>
        <v>6.0699999999999985</v>
      </c>
      <c r="B66" s="54"/>
      <c r="C66" s="3" t="s">
        <v>37</v>
      </c>
      <c r="E66" s="140"/>
      <c r="F66" s="131">
        <f t="shared" si="0"/>
        <v>0.67152777777777728</v>
      </c>
    </row>
    <row r="67" spans="1:6" ht="30" customHeight="1" x14ac:dyDescent="0.8">
      <c r="A67" s="72">
        <f>A66+0.001</f>
        <v>6.0709999999999988</v>
      </c>
      <c r="B67" s="54" t="s">
        <v>9</v>
      </c>
      <c r="C67" s="92" t="s">
        <v>124</v>
      </c>
      <c r="D67" s="21" t="s">
        <v>49</v>
      </c>
      <c r="E67" s="140">
        <v>5</v>
      </c>
      <c r="F67" s="131">
        <f t="shared" si="0"/>
        <v>0.67152777777777728</v>
      </c>
    </row>
    <row r="68" spans="1:6" s="2" customFormat="1" ht="19.5" customHeight="1" x14ac:dyDescent="0.8">
      <c r="A68" s="110">
        <f>A66+0.01</f>
        <v>6.0799999999999983</v>
      </c>
      <c r="B68" s="107"/>
      <c r="C68" s="108" t="s">
        <v>27</v>
      </c>
      <c r="D68" s="109" t="s">
        <v>54</v>
      </c>
      <c r="E68" s="144"/>
      <c r="F68" s="131">
        <f>F67+TIME(0,E67,0)</f>
        <v>0.67499999999999949</v>
      </c>
    </row>
    <row r="69" spans="1:6" s="11" customFormat="1" ht="19.5" customHeight="1" x14ac:dyDescent="0.8">
      <c r="A69" s="9">
        <f>A68+0.01</f>
        <v>6.0899999999999981</v>
      </c>
      <c r="B69" s="54"/>
      <c r="C69" s="3" t="s">
        <v>28</v>
      </c>
      <c r="F69" s="131">
        <f t="shared" si="0"/>
        <v>0.67499999999999949</v>
      </c>
    </row>
    <row r="70" spans="1:6" s="11" customFormat="1" ht="52.75" customHeight="1" x14ac:dyDescent="0.8">
      <c r="A70" s="60">
        <f>A69+0.001</f>
        <v>6.0909999999999984</v>
      </c>
      <c r="B70" s="90" t="s">
        <v>80</v>
      </c>
      <c r="C70" s="93" t="s">
        <v>95</v>
      </c>
      <c r="D70" s="91" t="s">
        <v>30</v>
      </c>
      <c r="E70" s="141">
        <v>0</v>
      </c>
      <c r="F70" s="156">
        <f t="shared" si="0"/>
        <v>0.67499999999999949</v>
      </c>
    </row>
    <row r="71" spans="1:6" s="11" customFormat="1" ht="15" customHeight="1" x14ac:dyDescent="0.8">
      <c r="A71" s="72">
        <f t="shared" ref="A71:A72" si="12">A70+0.001</f>
        <v>6.0919999999999987</v>
      </c>
      <c r="B71" s="99" t="s">
        <v>7</v>
      </c>
      <c r="C71" s="100" t="s">
        <v>96</v>
      </c>
      <c r="D71" s="101" t="s">
        <v>30</v>
      </c>
      <c r="E71" s="142">
        <v>3</v>
      </c>
      <c r="F71" s="131">
        <f t="shared" si="0"/>
        <v>0.67499999999999949</v>
      </c>
    </row>
    <row r="72" spans="1:6" s="11" customFormat="1" ht="26.5" customHeight="1" x14ac:dyDescent="0.8">
      <c r="A72" s="72">
        <f t="shared" si="12"/>
        <v>6.0929999999999991</v>
      </c>
      <c r="B72" s="99" t="s">
        <v>7</v>
      </c>
      <c r="C72" s="100" t="s">
        <v>97</v>
      </c>
      <c r="D72" s="101" t="s">
        <v>30</v>
      </c>
      <c r="E72" s="142">
        <v>3</v>
      </c>
      <c r="F72" s="131">
        <f t="shared" si="0"/>
        <v>0.67708333333333282</v>
      </c>
    </row>
    <row r="73" spans="1:6" s="11" customFormat="1" ht="28" customHeight="1" x14ac:dyDescent="0.8">
      <c r="A73" s="72">
        <f t="shared" ref="A73" si="13">A72+0.001</f>
        <v>6.0939999999999994</v>
      </c>
      <c r="B73" s="99" t="s">
        <v>7</v>
      </c>
      <c r="C73" s="100" t="s">
        <v>98</v>
      </c>
      <c r="D73" s="101" t="s">
        <v>30</v>
      </c>
      <c r="E73" s="142">
        <v>3</v>
      </c>
      <c r="F73" s="131">
        <f t="shared" si="0"/>
        <v>0.67916666666666614</v>
      </c>
    </row>
    <row r="74" spans="1:6" s="2" customFormat="1" ht="19.5" customHeight="1" x14ac:dyDescent="0.8">
      <c r="A74" s="52"/>
      <c r="B74" s="53"/>
      <c r="E74" s="146"/>
      <c r="F74" s="131">
        <f t="shared" si="0"/>
        <v>0.68124999999999947</v>
      </c>
    </row>
    <row r="75" spans="1:6" s="2" customFormat="1" ht="19.5" customHeight="1" x14ac:dyDescent="0.8">
      <c r="A75" s="9">
        <v>7</v>
      </c>
      <c r="B75" s="54"/>
      <c r="C75" s="3" t="s">
        <v>50</v>
      </c>
      <c r="D75" s="83"/>
      <c r="E75" s="140"/>
      <c r="F75" s="131">
        <f t="shared" si="0"/>
        <v>0.68124999999999947</v>
      </c>
    </row>
    <row r="76" spans="1:6" s="2" customFormat="1" ht="19.5" customHeight="1" x14ac:dyDescent="0.8">
      <c r="A76" s="110">
        <f t="shared" ref="A76:A93" si="14">A75+0.01</f>
        <v>7.01</v>
      </c>
      <c r="B76" s="111"/>
      <c r="C76" s="112" t="s">
        <v>28</v>
      </c>
      <c r="D76" s="109" t="s">
        <v>30</v>
      </c>
      <c r="E76" s="113"/>
      <c r="F76" s="131">
        <f t="shared" si="0"/>
        <v>0.68124999999999947</v>
      </c>
    </row>
    <row r="77" spans="1:6" s="2" customFormat="1" ht="19.5" customHeight="1" x14ac:dyDescent="0.8">
      <c r="A77" s="9">
        <f>A76+0.01</f>
        <v>7.02</v>
      </c>
      <c r="B77" s="10"/>
      <c r="C77" s="26" t="s">
        <v>29</v>
      </c>
      <c r="E77" s="163"/>
      <c r="F77" s="131">
        <f t="shared" si="0"/>
        <v>0.68124999999999947</v>
      </c>
    </row>
    <row r="78" spans="1:6" s="2" customFormat="1" ht="19.5" customHeight="1" x14ac:dyDescent="0.8">
      <c r="A78" s="72">
        <f t="shared" ref="A78:A81" si="15">A77+0.001</f>
        <v>7.0209999999999999</v>
      </c>
      <c r="B78" s="10" t="s">
        <v>9</v>
      </c>
      <c r="C78" s="92" t="s">
        <v>114</v>
      </c>
      <c r="D78" s="21" t="s">
        <v>52</v>
      </c>
      <c r="E78" s="81">
        <v>5</v>
      </c>
      <c r="F78" s="131">
        <f t="shared" si="0"/>
        <v>0.68124999999999947</v>
      </c>
    </row>
    <row r="79" spans="1:6" s="2" customFormat="1" ht="19.5" customHeight="1" x14ac:dyDescent="0.8">
      <c r="A79" s="72">
        <f t="shared" si="15"/>
        <v>7.0220000000000002</v>
      </c>
      <c r="B79" s="10" t="s">
        <v>9</v>
      </c>
      <c r="C79" s="92" t="s">
        <v>115</v>
      </c>
      <c r="D79" s="21" t="s">
        <v>52</v>
      </c>
      <c r="E79" s="81">
        <v>5</v>
      </c>
      <c r="F79" s="131">
        <f t="shared" si="0"/>
        <v>0.68472222222222168</v>
      </c>
    </row>
    <row r="80" spans="1:6" s="2" customFormat="1" ht="19.5" customHeight="1" x14ac:dyDescent="0.8">
      <c r="A80" s="72">
        <f t="shared" si="15"/>
        <v>7.0230000000000006</v>
      </c>
      <c r="B80" s="10" t="s">
        <v>45</v>
      </c>
      <c r="C80" s="92" t="s">
        <v>116</v>
      </c>
      <c r="D80" s="21" t="s">
        <v>52</v>
      </c>
      <c r="E80" s="164">
        <v>5</v>
      </c>
      <c r="F80" s="131">
        <f t="shared" si="0"/>
        <v>0.68819444444444389</v>
      </c>
    </row>
    <row r="81" spans="1:6" s="2" customFormat="1" ht="19.5" customHeight="1" x14ac:dyDescent="0.8">
      <c r="A81" s="72">
        <f t="shared" si="15"/>
        <v>7.0240000000000009</v>
      </c>
      <c r="B81" s="10" t="s">
        <v>9</v>
      </c>
      <c r="C81" s="92" t="s">
        <v>117</v>
      </c>
      <c r="D81" s="21" t="s">
        <v>52</v>
      </c>
      <c r="E81" s="164">
        <v>5</v>
      </c>
      <c r="F81" s="131">
        <f t="shared" si="0"/>
        <v>0.6916666666666661</v>
      </c>
    </row>
    <row r="82" spans="1:6" s="2" customFormat="1" ht="19.5" customHeight="1" x14ac:dyDescent="0.8">
      <c r="A82" s="110">
        <f>A77+0.01</f>
        <v>7.0299999999999994</v>
      </c>
      <c r="B82" s="111"/>
      <c r="C82" s="114" t="s">
        <v>34</v>
      </c>
      <c r="D82" s="109" t="s">
        <v>32</v>
      </c>
      <c r="E82" s="147"/>
      <c r="F82" s="131">
        <f t="shared" si="0"/>
        <v>0.69513888888888831</v>
      </c>
    </row>
    <row r="83" spans="1:6" s="2" customFormat="1" ht="19.5" customHeight="1" x14ac:dyDescent="0.8">
      <c r="A83" s="9">
        <f>A82+0.01</f>
        <v>7.0399999999999991</v>
      </c>
      <c r="C83" s="26" t="s">
        <v>23</v>
      </c>
      <c r="E83" s="81"/>
      <c r="F83" s="131">
        <f t="shared" si="0"/>
        <v>0.69513888888888831</v>
      </c>
    </row>
    <row r="84" spans="1:6" s="2" customFormat="1" ht="25" customHeight="1" x14ac:dyDescent="0.8">
      <c r="A84" s="72">
        <f>A83+0.001</f>
        <v>7.0409999999999995</v>
      </c>
      <c r="B84" s="10" t="s">
        <v>45</v>
      </c>
      <c r="C84" s="92" t="s">
        <v>102</v>
      </c>
      <c r="D84" s="21" t="s">
        <v>53</v>
      </c>
      <c r="E84" s="81">
        <v>5</v>
      </c>
      <c r="F84" s="131">
        <f t="shared" ref="F84:F121" si="16">F83+TIME(0,E83,0)</f>
        <v>0.69513888888888831</v>
      </c>
    </row>
    <row r="85" spans="1:6" s="2" customFormat="1" ht="19.5" customHeight="1" x14ac:dyDescent="0.8">
      <c r="A85" s="9">
        <f>A83+0.01</f>
        <v>7.0499999999999989</v>
      </c>
      <c r="B85" s="10"/>
      <c r="C85" s="26" t="s">
        <v>24</v>
      </c>
      <c r="E85" s="81"/>
      <c r="F85" s="131">
        <f t="shared" si="16"/>
        <v>0.69861111111111052</v>
      </c>
    </row>
    <row r="86" spans="1:6" s="2" customFormat="1" ht="36.5" customHeight="1" x14ac:dyDescent="0.8">
      <c r="A86" s="72">
        <f>A85+0.001</f>
        <v>7.0509999999999993</v>
      </c>
      <c r="B86" s="10" t="s">
        <v>9</v>
      </c>
      <c r="C86" s="92" t="s">
        <v>90</v>
      </c>
      <c r="D86" s="21" t="s">
        <v>36</v>
      </c>
      <c r="E86" s="81">
        <v>2</v>
      </c>
      <c r="F86" s="131">
        <f t="shared" si="16"/>
        <v>0.69861111111111052</v>
      </c>
    </row>
    <row r="87" spans="1:6" s="2" customFormat="1" ht="19.5" customHeight="1" x14ac:dyDescent="0.8">
      <c r="A87" s="110">
        <f>A85+0.01</f>
        <v>7.0599999999999987</v>
      </c>
      <c r="B87" s="115"/>
      <c r="C87" s="114" t="s">
        <v>25</v>
      </c>
      <c r="D87" s="109" t="s">
        <v>33</v>
      </c>
      <c r="E87" s="118"/>
      <c r="F87" s="131">
        <f t="shared" si="16"/>
        <v>0.6999999999999994</v>
      </c>
    </row>
    <row r="88" spans="1:6" ht="19.5" customHeight="1" x14ac:dyDescent="0.8">
      <c r="A88" s="9">
        <f>A87+0.01</f>
        <v>7.0699999999999985</v>
      </c>
      <c r="B88" s="95"/>
      <c r="C88" s="26" t="s">
        <v>26</v>
      </c>
      <c r="E88" s="82"/>
      <c r="F88" s="131">
        <f t="shared" si="16"/>
        <v>0.6999999999999994</v>
      </c>
    </row>
    <row r="89" spans="1:6" ht="57" customHeight="1" x14ac:dyDescent="0.8">
      <c r="A89" s="60">
        <f t="shared" ref="A89:A90" si="17">A88+0.001</f>
        <v>7.0709999999999988</v>
      </c>
      <c r="B89" s="90" t="s">
        <v>63</v>
      </c>
      <c r="C89" s="93" t="s">
        <v>74</v>
      </c>
      <c r="D89" s="91" t="s">
        <v>31</v>
      </c>
      <c r="E89" s="141">
        <v>0</v>
      </c>
      <c r="F89" s="156">
        <f t="shared" si="16"/>
        <v>0.6999999999999994</v>
      </c>
    </row>
    <row r="90" spans="1:6" ht="57.5" customHeight="1" x14ac:dyDescent="0.8">
      <c r="A90" s="60">
        <f t="shared" si="17"/>
        <v>7.0719999999999992</v>
      </c>
      <c r="B90" s="90" t="s">
        <v>63</v>
      </c>
      <c r="C90" s="93" t="s">
        <v>75</v>
      </c>
      <c r="D90" s="91" t="s">
        <v>31</v>
      </c>
      <c r="E90" s="141">
        <v>0</v>
      </c>
      <c r="F90" s="156">
        <f t="shared" si="16"/>
        <v>0.6999999999999994</v>
      </c>
    </row>
    <row r="91" spans="1:6" ht="19.5" customHeight="1" x14ac:dyDescent="0.8">
      <c r="A91" s="110">
        <f>A88+0.01</f>
        <v>7.0799999999999983</v>
      </c>
      <c r="B91" s="111"/>
      <c r="C91" s="116" t="s">
        <v>38</v>
      </c>
      <c r="D91" s="109" t="s">
        <v>6</v>
      </c>
      <c r="E91" s="118"/>
      <c r="F91" s="131">
        <f t="shared" si="16"/>
        <v>0.6999999999999994</v>
      </c>
    </row>
    <row r="92" spans="1:6" s="13" customFormat="1" ht="19.5" customHeight="1" x14ac:dyDescent="0.8">
      <c r="A92" s="110">
        <f t="shared" si="14"/>
        <v>7.0899999999999981</v>
      </c>
      <c r="B92" s="117"/>
      <c r="C92" s="114" t="s">
        <v>37</v>
      </c>
      <c r="D92" s="109" t="s">
        <v>49</v>
      </c>
      <c r="E92" s="118"/>
      <c r="F92" s="131">
        <f t="shared" si="16"/>
        <v>0.6999999999999994</v>
      </c>
    </row>
    <row r="93" spans="1:6" s="13" customFormat="1" ht="19.5" customHeight="1" x14ac:dyDescent="0.8">
      <c r="A93" s="9">
        <f t="shared" si="14"/>
        <v>7.0999999999999979</v>
      </c>
      <c r="B93" s="10"/>
      <c r="C93" s="26" t="s">
        <v>27</v>
      </c>
      <c r="D93" s="21"/>
      <c r="E93" s="81"/>
      <c r="F93" s="131">
        <f t="shared" si="16"/>
        <v>0.6999999999999994</v>
      </c>
    </row>
    <row r="94" spans="1:6" s="13" customFormat="1" ht="69.75" customHeight="1" x14ac:dyDescent="0.8">
      <c r="A94" s="60">
        <f t="shared" ref="A94:A101" si="18">A93+0.001</f>
        <v>7.1009999999999982</v>
      </c>
      <c r="B94" s="90" t="s">
        <v>63</v>
      </c>
      <c r="C94" s="93" t="s">
        <v>69</v>
      </c>
      <c r="D94" s="91" t="s">
        <v>62</v>
      </c>
      <c r="E94" s="141">
        <v>0</v>
      </c>
      <c r="F94" s="156">
        <f t="shared" si="16"/>
        <v>0.6999999999999994</v>
      </c>
    </row>
    <row r="95" spans="1:6" s="13" customFormat="1" ht="68" customHeight="1" x14ac:dyDescent="0.8">
      <c r="A95" s="60">
        <f t="shared" si="18"/>
        <v>7.1019999999999985</v>
      </c>
      <c r="B95" s="90" t="s">
        <v>63</v>
      </c>
      <c r="C95" s="93" t="s">
        <v>70</v>
      </c>
      <c r="D95" s="91" t="s">
        <v>62</v>
      </c>
      <c r="E95" s="141">
        <v>0</v>
      </c>
      <c r="F95" s="156">
        <f t="shared" si="16"/>
        <v>0.6999999999999994</v>
      </c>
    </row>
    <row r="96" spans="1:6" s="13" customFormat="1" ht="71" customHeight="1" x14ac:dyDescent="0.8">
      <c r="A96" s="60">
        <f t="shared" si="18"/>
        <v>7.1029999999999989</v>
      </c>
      <c r="B96" s="90" t="s">
        <v>63</v>
      </c>
      <c r="C96" s="93" t="s">
        <v>71</v>
      </c>
      <c r="D96" s="91" t="s">
        <v>62</v>
      </c>
      <c r="E96" s="141">
        <v>0</v>
      </c>
      <c r="F96" s="156">
        <f t="shared" si="16"/>
        <v>0.6999999999999994</v>
      </c>
    </row>
    <row r="97" spans="1:9" s="13" customFormat="1" ht="69.25" customHeight="1" x14ac:dyDescent="0.8">
      <c r="A97" s="60">
        <f t="shared" si="18"/>
        <v>7.1039999999999992</v>
      </c>
      <c r="B97" s="90" t="s">
        <v>63</v>
      </c>
      <c r="C97" s="93" t="s">
        <v>72</v>
      </c>
      <c r="D97" s="91" t="s">
        <v>62</v>
      </c>
      <c r="E97" s="141">
        <v>0</v>
      </c>
      <c r="F97" s="156">
        <f t="shared" si="16"/>
        <v>0.6999999999999994</v>
      </c>
    </row>
    <row r="98" spans="1:9" s="13" customFormat="1" ht="68.5" customHeight="1" x14ac:dyDescent="0.8">
      <c r="A98" s="60">
        <f t="shared" si="18"/>
        <v>7.1049999999999995</v>
      </c>
      <c r="B98" s="90" t="s">
        <v>63</v>
      </c>
      <c r="C98" s="93" t="s">
        <v>104</v>
      </c>
      <c r="D98" s="91" t="s">
        <v>62</v>
      </c>
      <c r="E98" s="141">
        <v>0</v>
      </c>
      <c r="F98" s="156">
        <f t="shared" si="16"/>
        <v>0.6999999999999994</v>
      </c>
    </row>
    <row r="99" spans="1:9" s="8" customFormat="1" ht="19.5" customHeight="1" x14ac:dyDescent="0.8">
      <c r="A99" s="22">
        <f t="shared" si="18"/>
        <v>7.1059999999999999</v>
      </c>
      <c r="B99" s="99" t="s">
        <v>9</v>
      </c>
      <c r="C99" s="100" t="s">
        <v>103</v>
      </c>
      <c r="D99" s="101" t="s">
        <v>35</v>
      </c>
      <c r="E99" s="142">
        <v>5</v>
      </c>
      <c r="F99" s="131">
        <f t="shared" si="16"/>
        <v>0.6999999999999994</v>
      </c>
    </row>
    <row r="100" spans="1:9" s="8" customFormat="1" ht="26.5" customHeight="1" x14ac:dyDescent="0.8">
      <c r="A100" s="22">
        <f t="shared" si="18"/>
        <v>7.1070000000000002</v>
      </c>
      <c r="B100" s="99" t="s">
        <v>45</v>
      </c>
      <c r="C100" s="100" t="s">
        <v>125</v>
      </c>
      <c r="D100" s="101" t="s">
        <v>62</v>
      </c>
      <c r="E100" s="142">
        <v>5</v>
      </c>
      <c r="F100" s="131">
        <f t="shared" si="16"/>
        <v>0.70347222222222161</v>
      </c>
    </row>
    <row r="101" spans="1:9" s="8" customFormat="1" ht="19.5" customHeight="1" x14ac:dyDescent="0.8">
      <c r="A101" s="22">
        <f t="shared" si="18"/>
        <v>7.1080000000000005</v>
      </c>
      <c r="B101" s="99" t="s">
        <v>45</v>
      </c>
      <c r="C101" s="100" t="s">
        <v>105</v>
      </c>
      <c r="D101" s="101" t="s">
        <v>62</v>
      </c>
      <c r="E101" s="142">
        <v>5</v>
      </c>
      <c r="F101" s="131">
        <f t="shared" si="16"/>
        <v>0.70694444444444382</v>
      </c>
    </row>
    <row r="102" spans="1:9" s="13" customFormat="1" ht="19.5" customHeight="1" x14ac:dyDescent="0.8">
      <c r="A102" s="9"/>
      <c r="B102" s="25"/>
      <c r="C102" s="94"/>
      <c r="D102" s="127"/>
      <c r="E102" s="81"/>
      <c r="F102" s="131">
        <f t="shared" si="16"/>
        <v>0.71041666666666603</v>
      </c>
    </row>
    <row r="103" spans="1:9" ht="19.5" customHeight="1" x14ac:dyDescent="0.8">
      <c r="A103" s="9">
        <v>8</v>
      </c>
      <c r="B103" s="10"/>
      <c r="C103" s="3" t="s">
        <v>13</v>
      </c>
      <c r="D103" s="21"/>
      <c r="E103" s="81"/>
      <c r="F103" s="131">
        <f t="shared" si="16"/>
        <v>0.71041666666666603</v>
      </c>
      <c r="I103" s="14"/>
    </row>
    <row r="104" spans="1:9" ht="20.5" customHeight="1" x14ac:dyDescent="0.8">
      <c r="A104" s="9">
        <f t="shared" ref="A104" si="19">A103+0.01</f>
        <v>8.01</v>
      </c>
      <c r="B104" s="12" t="s">
        <v>9</v>
      </c>
      <c r="C104" s="3" t="s">
        <v>39</v>
      </c>
      <c r="D104" s="21" t="s">
        <v>6</v>
      </c>
      <c r="E104" s="140">
        <v>5</v>
      </c>
      <c r="F104" s="131">
        <f t="shared" si="16"/>
        <v>0.71041666666666603</v>
      </c>
      <c r="I104" s="14"/>
    </row>
    <row r="105" spans="1:9" ht="19.5" customHeight="1" x14ac:dyDescent="0.8">
      <c r="A105" s="9">
        <f>A104+0.01</f>
        <v>8.02</v>
      </c>
      <c r="B105" s="10" t="s">
        <v>9</v>
      </c>
      <c r="C105" s="3" t="s">
        <v>42</v>
      </c>
      <c r="D105" s="21"/>
      <c r="E105" s="140"/>
      <c r="F105" s="131">
        <f t="shared" si="16"/>
        <v>0.71388888888888824</v>
      </c>
      <c r="I105" s="14"/>
    </row>
    <row r="106" spans="1:9" s="2" customFormat="1" ht="19.5" customHeight="1" x14ac:dyDescent="0.8">
      <c r="A106" s="9">
        <f>A105+0.01</f>
        <v>8.0299999999999994</v>
      </c>
      <c r="B106" s="10"/>
      <c r="C106" s="3" t="s">
        <v>40</v>
      </c>
      <c r="D106" s="21"/>
      <c r="E106" s="81"/>
      <c r="F106" s="131">
        <f t="shared" si="16"/>
        <v>0.71388888888888824</v>
      </c>
      <c r="I106" s="15"/>
    </row>
    <row r="107" spans="1:9" s="2" customFormat="1" ht="25.5" customHeight="1" x14ac:dyDescent="0.8">
      <c r="A107" s="22">
        <f>A106+0.001</f>
        <v>8.0309999999999988</v>
      </c>
      <c r="B107" s="10" t="s">
        <v>9</v>
      </c>
      <c r="C107" s="19" t="s">
        <v>92</v>
      </c>
      <c r="D107" s="83" t="s">
        <v>14</v>
      </c>
      <c r="E107" s="81">
        <v>5</v>
      </c>
      <c r="F107" s="131">
        <f t="shared" si="16"/>
        <v>0.71388888888888824</v>
      </c>
      <c r="I107" s="15"/>
    </row>
    <row r="108" spans="1:9" s="2" customFormat="1" ht="19.5" customHeight="1" x14ac:dyDescent="0.8">
      <c r="A108" s="22">
        <f>A107+0.001</f>
        <v>8.0319999999999983</v>
      </c>
      <c r="B108" s="10" t="s">
        <v>9</v>
      </c>
      <c r="C108" s="19" t="s">
        <v>47</v>
      </c>
      <c r="D108" s="83" t="s">
        <v>46</v>
      </c>
      <c r="E108" s="81">
        <v>5</v>
      </c>
      <c r="F108" s="131">
        <f t="shared" si="16"/>
        <v>0.71736111111111045</v>
      </c>
      <c r="I108" s="15"/>
    </row>
    <row r="109" spans="1:9" ht="19.5" customHeight="1" x14ac:dyDescent="0.8">
      <c r="A109" s="22">
        <f>A108+0.001</f>
        <v>8.0329999999999977</v>
      </c>
      <c r="B109" s="10" t="s">
        <v>9</v>
      </c>
      <c r="C109" s="23" t="s">
        <v>48</v>
      </c>
      <c r="D109" s="84" t="s">
        <v>52</v>
      </c>
      <c r="E109" s="81">
        <v>5</v>
      </c>
      <c r="F109" s="131">
        <f t="shared" si="16"/>
        <v>0.72083333333333266</v>
      </c>
      <c r="I109" s="14"/>
    </row>
    <row r="110" spans="1:9" s="16" customFormat="1" ht="19.5" customHeight="1" x14ac:dyDescent="0.8">
      <c r="A110" s="20">
        <f>A106+0.01</f>
        <v>8.0399999999999991</v>
      </c>
      <c r="B110" s="12"/>
      <c r="C110" s="55" t="s">
        <v>41</v>
      </c>
      <c r="D110" s="56"/>
      <c r="E110" s="148"/>
      <c r="F110" s="131">
        <f t="shared" si="16"/>
        <v>0.72430555555555487</v>
      </c>
      <c r="I110" s="17"/>
    </row>
    <row r="111" spans="1:9" s="16" customFormat="1" ht="19.5" customHeight="1" x14ac:dyDescent="0.8">
      <c r="A111" s="22">
        <f t="shared" ref="A111:A116" si="20">A110+0.001</f>
        <v>8.0409999999999986</v>
      </c>
      <c r="B111" s="12" t="s">
        <v>9</v>
      </c>
      <c r="C111" s="57" t="s">
        <v>43</v>
      </c>
      <c r="D111" s="85" t="s">
        <v>12</v>
      </c>
      <c r="E111" s="148">
        <v>5</v>
      </c>
      <c r="F111" s="131">
        <f t="shared" si="16"/>
        <v>0.72430555555555487</v>
      </c>
      <c r="I111" s="17"/>
    </row>
    <row r="112" spans="1:9" s="16" customFormat="1" ht="22.75" customHeight="1" x14ac:dyDescent="0.8">
      <c r="A112" s="22">
        <f t="shared" si="20"/>
        <v>8.041999999999998</v>
      </c>
      <c r="B112" s="10" t="s">
        <v>9</v>
      </c>
      <c r="C112" s="57" t="s">
        <v>106</v>
      </c>
      <c r="D112" s="85" t="s">
        <v>35</v>
      </c>
      <c r="E112" s="148">
        <v>5</v>
      </c>
      <c r="F112" s="131">
        <f t="shared" si="16"/>
        <v>0.72777777777777708</v>
      </c>
      <c r="I112" s="17"/>
    </row>
    <row r="113" spans="1:6" ht="19.5" customHeight="1" x14ac:dyDescent="0.8">
      <c r="A113" s="58">
        <f t="shared" si="20"/>
        <v>8.0429999999999975</v>
      </c>
      <c r="B113" s="12" t="s">
        <v>9</v>
      </c>
      <c r="C113" s="59" t="s">
        <v>44</v>
      </c>
      <c r="D113" s="86" t="s">
        <v>56</v>
      </c>
      <c r="E113" s="148">
        <v>5</v>
      </c>
      <c r="F113" s="131">
        <f t="shared" si="16"/>
        <v>0.73124999999999929</v>
      </c>
    </row>
    <row r="114" spans="1:6" ht="19.5" customHeight="1" x14ac:dyDescent="0.8">
      <c r="A114" s="72">
        <f t="shared" si="20"/>
        <v>8.0439999999999969</v>
      </c>
      <c r="B114" s="67" t="s">
        <v>19</v>
      </c>
      <c r="C114" s="73" t="s">
        <v>15</v>
      </c>
      <c r="D114" s="87" t="s">
        <v>11</v>
      </c>
      <c r="E114" s="149">
        <v>0</v>
      </c>
      <c r="F114" s="131">
        <f t="shared" si="16"/>
        <v>0.7347222222222215</v>
      </c>
    </row>
    <row r="115" spans="1:6" ht="23.5" customHeight="1" x14ac:dyDescent="0.8">
      <c r="A115" s="22">
        <f t="shared" si="20"/>
        <v>8.0449999999999964</v>
      </c>
      <c r="B115" s="63" t="s">
        <v>9</v>
      </c>
      <c r="C115" s="19" t="s">
        <v>22</v>
      </c>
      <c r="D115" s="83" t="s">
        <v>16</v>
      </c>
      <c r="E115" s="98">
        <v>0</v>
      </c>
      <c r="F115" s="131">
        <f t="shared" si="16"/>
        <v>0.7347222222222215</v>
      </c>
    </row>
    <row r="116" spans="1:6" ht="19.5" customHeight="1" x14ac:dyDescent="0.8">
      <c r="A116" s="60">
        <f t="shared" si="20"/>
        <v>8.0459999999999958</v>
      </c>
      <c r="B116" s="62" t="s">
        <v>19</v>
      </c>
      <c r="C116" s="64" t="s">
        <v>20</v>
      </c>
      <c r="D116" s="88" t="s">
        <v>16</v>
      </c>
      <c r="E116" s="150">
        <v>0</v>
      </c>
      <c r="F116" s="156">
        <f t="shared" si="16"/>
        <v>0.7347222222222215</v>
      </c>
    </row>
    <row r="117" spans="1:6" ht="19.5" customHeight="1" x14ac:dyDescent="0.8">
      <c r="A117" s="9">
        <f>A110+0.01</f>
        <v>8.0499999999999989</v>
      </c>
      <c r="B117" s="12" t="s">
        <v>9</v>
      </c>
      <c r="C117" s="65" t="s">
        <v>17</v>
      </c>
      <c r="D117" s="83" t="s">
        <v>99</v>
      </c>
      <c r="E117" s="151">
        <v>5</v>
      </c>
      <c r="F117" s="131">
        <f t="shared" si="16"/>
        <v>0.7347222222222215</v>
      </c>
    </row>
    <row r="118" spans="1:6" ht="19.5" customHeight="1" x14ac:dyDescent="0.8">
      <c r="A118" s="66">
        <f t="shared" ref="A118:A119" si="21">A117+0.01</f>
        <v>8.0599999999999987</v>
      </c>
      <c r="B118" s="67" t="s">
        <v>9</v>
      </c>
      <c r="C118" s="68" t="s">
        <v>60</v>
      </c>
      <c r="D118" s="89" t="s">
        <v>11</v>
      </c>
      <c r="E118" s="142">
        <v>3</v>
      </c>
      <c r="F118" s="131">
        <f t="shared" si="16"/>
        <v>0.73819444444444371</v>
      </c>
    </row>
    <row r="119" spans="1:6" ht="26" customHeight="1" x14ac:dyDescent="0.8">
      <c r="A119" s="69">
        <f t="shared" si="21"/>
        <v>8.0699999999999985</v>
      </c>
      <c r="B119" s="61" t="s">
        <v>19</v>
      </c>
      <c r="C119" s="70" t="s">
        <v>61</v>
      </c>
      <c r="D119" s="88" t="s">
        <v>11</v>
      </c>
      <c r="E119" s="141">
        <v>0</v>
      </c>
      <c r="F119" s="156">
        <f t="shared" si="16"/>
        <v>0.74027777777777704</v>
      </c>
    </row>
    <row r="120" spans="1:6" s="13" customFormat="1" ht="26" customHeight="1" x14ac:dyDescent="0.8">
      <c r="A120" s="9">
        <v>8.99</v>
      </c>
      <c r="B120" s="12" t="s">
        <v>9</v>
      </c>
      <c r="C120" s="65" t="s">
        <v>57</v>
      </c>
      <c r="D120" s="83" t="s">
        <v>16</v>
      </c>
      <c r="E120" s="140">
        <v>5</v>
      </c>
      <c r="F120" s="131">
        <f t="shared" si="16"/>
        <v>0.74027777777777704</v>
      </c>
    </row>
    <row r="121" spans="1:6" ht="19.5" customHeight="1" x14ac:dyDescent="0.8">
      <c r="A121" s="9"/>
      <c r="B121" s="71"/>
      <c r="C121" s="65"/>
      <c r="D121" s="83"/>
      <c r="E121" s="140"/>
      <c r="F121" s="131">
        <f t="shared" si="16"/>
        <v>0.74374999999999925</v>
      </c>
    </row>
    <row r="122" spans="1:6" ht="19.5" customHeight="1" x14ac:dyDescent="0.8">
      <c r="A122" s="74">
        <v>9</v>
      </c>
      <c r="B122" s="75"/>
      <c r="C122" s="76" t="s">
        <v>18</v>
      </c>
      <c r="D122" s="128" t="s">
        <v>6</v>
      </c>
      <c r="E122" s="152">
        <v>0</v>
      </c>
      <c r="F122" s="153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2019-07-19T09:53:11Z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