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19_07/"/>
    </mc:Choice>
  </mc:AlternateContent>
  <xr:revisionPtr revIDLastSave="254" documentId="8_{5DC9A78E-ABC1-41B8-9B53-5BA71714876A}" xr6:coauthVersionLast="43" xr6:coauthVersionMax="43" xr10:uidLastSave="{1027F400-EDF8-4B17-8EB2-631D9770DF80}"/>
  <bookViews>
    <workbookView xWindow="-90" yWindow="-90" windowWidth="19380" windowHeight="10380" xr2:uid="{00000000-000D-0000-FFFF-FFFF00000000}"/>
  </bookViews>
  <sheets>
    <sheet name="EC_Closing_Agenda" sheetId="1" r:id="rId1"/>
  </sheets>
  <definedNames>
    <definedName name="_xlnm.Print_Area" localSheetId="0">EC_Closing_Agenda!$A$1:$F$113</definedName>
    <definedName name="Print_Area_MI">EC_Closing_Agenda!$A$1:$E$21</definedName>
    <definedName name="PRINT_AREA_MI_1">EC_Closing_Agenda!$A$1:$E$21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3" i="1" l="1"/>
  <c r="F8" i="1" l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A22" i="1"/>
  <c r="A52" i="1"/>
  <c r="A53" i="1" s="1"/>
  <c r="A54" i="1" s="1"/>
  <c r="A55" i="1" s="1"/>
  <c r="A92" i="1"/>
  <c r="A93" i="1" s="1"/>
  <c r="A94" i="1" s="1"/>
  <c r="A70" i="1"/>
  <c r="A71" i="1" s="1"/>
  <c r="A72" i="1" s="1"/>
  <c r="A73" i="1" s="1"/>
  <c r="F110" i="1"/>
  <c r="A13" i="1"/>
  <c r="A14" i="1" s="1"/>
  <c r="A15" i="1" s="1"/>
  <c r="A16" i="1" s="1"/>
  <c r="A17" i="1" s="1"/>
  <c r="A18" i="1" s="1"/>
  <c r="A19" i="1" s="1"/>
  <c r="A11" i="1"/>
  <c r="A9" i="1"/>
  <c r="A8" i="1"/>
  <c r="A75" i="1" l="1"/>
  <c r="A74" i="1"/>
  <c r="A25" i="1"/>
  <c r="A30" i="1" s="1"/>
  <c r="A31" i="1" s="1"/>
  <c r="A32" i="1" s="1"/>
  <c r="A33" i="1" s="1"/>
  <c r="A23" i="1"/>
  <c r="A24" i="1" s="1"/>
  <c r="A56" i="1"/>
  <c r="A98" i="1"/>
  <c r="A95" i="1"/>
  <c r="A96" i="1" s="1"/>
  <c r="A97" i="1" s="1"/>
  <c r="A58" i="1" l="1"/>
  <c r="A60" i="1" s="1"/>
  <c r="A61" i="1" s="1"/>
  <c r="A57" i="1"/>
  <c r="A78" i="1"/>
  <c r="A79" i="1" s="1"/>
  <c r="A82" i="1" s="1"/>
  <c r="A83" i="1" s="1"/>
  <c r="A84" i="1" s="1"/>
  <c r="A85" i="1" s="1"/>
  <c r="A86" i="1" s="1"/>
  <c r="A87" i="1" s="1"/>
  <c r="A88" i="1" s="1"/>
  <c r="A89" i="1" s="1"/>
  <c r="A76" i="1"/>
  <c r="A26" i="1"/>
  <c r="A27" i="1" s="1"/>
  <c r="A28" i="1" s="1"/>
  <c r="A29" i="1" s="1"/>
  <c r="A35" i="1"/>
  <c r="A36" i="1" s="1"/>
  <c r="A37" i="1" s="1"/>
  <c r="A38" i="1" s="1"/>
  <c r="A39" i="1" s="1"/>
  <c r="A40" i="1" s="1"/>
  <c r="A41" i="1" s="1"/>
  <c r="A42" i="1" s="1"/>
  <c r="A34" i="1"/>
  <c r="A99" i="1"/>
  <c r="A100" i="1" s="1"/>
  <c r="A101" i="1" s="1"/>
  <c r="A102" i="1" s="1"/>
  <c r="A103" i="1" s="1"/>
  <c r="A104" i="1" s="1"/>
  <c r="A105" i="1"/>
  <c r="A106" i="1" s="1"/>
  <c r="A107" i="1" s="1"/>
  <c r="A59" i="1" l="1"/>
  <c r="A62" i="1"/>
  <c r="A63" i="1" s="1"/>
  <c r="A64" i="1" s="1"/>
  <c r="A65" i="1" s="1"/>
  <c r="A66" i="1" s="1"/>
  <c r="A67" i="1" s="1"/>
  <c r="A80" i="1"/>
  <c r="A81" i="1" s="1"/>
  <c r="A43" i="1"/>
  <c r="A44" i="1" s="1"/>
  <c r="A45" i="1" s="1"/>
  <c r="A46" i="1" s="1"/>
  <c r="A47" i="1" s="1"/>
</calcChain>
</file>

<file path=xl/sharedStrings.xml><?xml version="1.0" encoding="utf-8"?>
<sst xmlns="http://schemas.openxmlformats.org/spreadsheetml/2006/main" count="235" uniqueCount="112">
  <si>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</si>
  <si>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</si>
  <si>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</si>
  <si>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</si>
  <si>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</si>
  <si>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</si>
  <si>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</si>
  <si>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</si>
  <si>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</si>
  <si>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</si>
  <si>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</si>
  <si>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</si>
  <si>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</si>
  <si>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</si>
  <si>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</si>
  <si>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</si>
  <si>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</si>
  <si>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</si>
  <si>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</si>
  <si>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</si>
  <si>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</si>
  <si>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</si>
  <si>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</si>
  <si>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</si>
  <si>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</si>
  <si>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</si>
  <si>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</si>
  <si>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</si>
  <si>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</si>
  <si>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</si>
  <si>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</si>
  <si>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</si>
  <si>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</si>
  <si>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</si>
  <si>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</si>
  <si>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</si>
  <si>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</si>
  <si>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</si>
  <si>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</si>
  <si>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</si>
  <si>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</si>
  <si>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</si>
  <si>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</si>
  <si>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</si>
  <si>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</si>
  <si>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</si>
  <si>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</si>
  <si>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</si>
  <si>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</si>
  <si>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</si>
  <si>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</si>
  <si>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</si>
  <si>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</si>
  <si>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>Stanley</t>
  </si>
  <si>
    <t>Holcomb</t>
  </si>
  <si>
    <t>Messenger</t>
  </si>
  <si>
    <t>Executive Committee Study Groups, Working Groups, TAGs, Industry Connections</t>
  </si>
  <si>
    <t>Zimmerman</t>
  </si>
  <si>
    <t>Action Item Review</t>
  </si>
  <si>
    <t>AGENDA  -  IEEE 802 LMSC EXECUTIVE COMMITTEE MEETING
IEEE 802 LMSC 122nd Plenary Session</t>
  </si>
  <si>
    <t>Friday 1:00PM-6:00PM 
19 July 2019</t>
  </si>
  <si>
    <t xml:space="preserve">Announcement of 802 EC Interim Telecon (Tuesday 1 Oct 2019, 1-3pm ET) </t>
  </si>
  <si>
    <t xml:space="preserve">Call for Tutorials for Nov 2019 Plenary </t>
  </si>
  <si>
    <t>Rouyer</t>
  </si>
  <si>
    <t>ME*</t>
  </si>
  <si>
    <t>To NesCom, IEEE P802.1Qcj PAR extension
Motion: Approve forwarding P802.1Qcj PAR extension in http://www.ieee802.org/1/files/public/docs2019/cj-PAR-extension-0719-v01.pdf to NesCom
Approve (unmodified) CSD documentation in http://www.ieee802.org/1/files/public/docs2019/cj-CSD-0719-v01.pdf 
M: Rouyer          S: Law</t>
  </si>
  <si>
    <t>To NesCom, IEEE P802.1AS-Rev PAR extension
Motion: Approve forwarding P802.1AS-Rev PAR extension in http://www.ieee802.org/1/files/public/docs2019/as-PAR-extension-0719-v01.pdf to NesCom
Approve (unmodified) CSD documentation in https://mentor.ieee.org/802-ec/dcn/18/ec-18-0243-00-ACSD-p802-1as.pdf  
M: Rouyer          S: Law</t>
  </si>
  <si>
    <t>To NesCom, IEEE P802.1ABdh PAR 
Motion: Approve forwarding P802.1ABdh PAR documentation in http://www.ieee802.org/1/files/public/docs2019/dh-PAR-0719-v01.pdf to NesCom
Approve CSD documentation in http://www.ieee802.org/1/files/public/docs2019/dh-CSD-0719-v01.pdf 
M: Rouyer          S: Law</t>
  </si>
  <si>
    <t>To NesCom, IEEE P802.1Qdj PAR 
Motion: Approve forwarding P802.1Qdj PAR documentation in http://www.ieee802.org/1/files/public/docs2019/dj-PAR-0719-v01.pdf to NesCom
Approve CSD documentation in http://www.ieee802.org/1/files/public/docs2019/dj-CSD-0719-v01.pdf  
M: Rouyer          S: Law</t>
  </si>
  <si>
    <t>To Standards Association Ballot, IEEE P802.1X-Rev-D1.4
Approve sending P802.1X-Rev-D1.4 to Standards Association Ballot
[Maintenance PAR, no CSD]
M: Rouyer          S: Law</t>
  </si>
  <si>
    <t>To Standards Association Ballot (conditional), IEEE P802.1Qcx D2.0
Conditionally approve sending P802.1Qcx D2.0 to Standards Association ballot
Confirm the CSD for P802.1Qcx in https://mentor.ieee.org/802-ec/dcn/17/ec-17-0159-00-ACSD-802-1qcx.pdf 
M: Rouyer          S: Law</t>
  </si>
  <si>
    <t>To RevCom, P802.1AS-Rev (Conditional)
Conditionally approve sending P802.1AS-Rev to RevCom
Approve CSD documentation in https://mentor.ieee.org/802-ec/dcn/18/ec-18-0243-00-ACSD-p802-1as.pdf  
M: Rouyer          S: Law</t>
  </si>
  <si>
    <t>Communication, to ITU-T SG15 and CPRI Cooperation, 
Motion: Approve http://www.ieee802.org/1/files/public/docs2019/liaison-response-SG15-LS187-clarifications-on-fronthaul-sync-requirements-0719-v01.pdf as communication to ITU-T SG15 and CPRI Cooperation, granting the IEEE 802.1 WG chair (or his delegate) editorial license.
M: Rouyer          S: Law</t>
  </si>
  <si>
    <t>Communication, to ITU-T SG15 
Motion: Approve  http://www.ieee802.org/1/files/public/docs2019/liaison-response-SG15-LS187-CMde-draft-sharing-0719-v01.pdf as communication to ITU-T SG15, granting the IEEE 802.1 WG chair (or his delegate) editorial license. 
M: Rouyer          S: Law</t>
  </si>
  <si>
    <t>Communication, to ITU-T SG15 
Motion:Approve http://www.ieee802.org/1/files/public/docs2019/liaison-response-SG15-LS188-management-coordination-0719-v01.pdf as communication to ITU-T SG15 granting the IEEE 802.1 WG chair (or his delegate) editorial license.
M: Rouyer          S: Law</t>
  </si>
  <si>
    <t>Communication, to 3GPP RAN WG2 
Motion: Approve http://www.ieee802.org/1/files/public/docs2019/liaison-response-3GPP-RAN2-Ethernet-header-compression-0719-v01.pdf as communication to 3GPP RAN WG2, granting the IEEE 802.1 WG chair (or his delegate) editorial license.
M: Rouyer          S: Law</t>
  </si>
  <si>
    <t>Communication, to 3GPP RAN WG2 
Motion: Approve http://www.ieee802.org/1/files/public/docs2019/liaison-response-3GPP-SA2-5G-integration-with-TSN-0719-v01.pdf as communication to 3GPP SA WG2, granting the IEEE 802.1 WG chair (or his delegate) editorial license.
M: Rouyer          S: Law</t>
  </si>
  <si>
    <t>To RevCom (conditional), IEEE P802.22 Revision Draft 8.0  
Motion: 
Conditionally approve sending P802.22 Revision Draft 8.0  to RevCom.
Approve CSD documentation in https://mentor.ieee.org/802.22/dcn/19/22-19-0017-04-0000-802-22-revision-par-new-csd-5c.docx
M: Mody          S: Heile</t>
  </si>
  <si>
    <t>Liaison 802.22 Draft 8.0 to SC6 for Information,
Motion: Approve liaison of the following draft(s) to ISO/IEC JTC1/SC6 for information under the PSDO agreement:
P802.22 Draft 8.0
M: Mody          S: Heile</t>
  </si>
  <si>
    <t>Adoption of IEEE 802.22 Revision under PSDO agreement
Motion: Approve submission of IEEE 802.22 Revision Project to ISO/IEC JTC/SC6 for adoption under the PSDO Agreement conditioned on approval by the IEEE SASB and conditioned on publication of the approved standard. 
M: Mody          S: Heile</t>
  </si>
  <si>
    <t>To SA Ballot, 802.15.22.3 D05 
Motion: Approve sending 802.15.22.3 D05 to SA Ballot
Confirm the CSD for 802.15.22.3 in https://mentor.ieee.org/802.22/dcn/19/22-19-0028-01-0003-updated-csd-for-p802-22-3-transfer-of-project-to-ieee-802-15-wg.docx
M: Heile          S: Mody</t>
  </si>
  <si>
    <t>To NesCom, P802.15.22.3 PAR extension 
Motion: Approve forwarding P802.15.22.3 PAR extension documentation in https://mentor.ieee.org/802.15/dcn/19/15-19-0305-01-0000-802-15-22-3-par-extension.pdf to NesCom
M: Heile          S: Mody</t>
  </si>
  <si>
    <t>To NesCom, P802.11ay PAR extension 
Motion: Approve forwarding P802.11ay PAR extension documentation in https://mentor.ieee.org/802.11/dcn/19/11-19-0673-00-00ay-tgay-par-extension-request.pdf to NesCom
M: Stanley          S: Rosdahl</t>
  </si>
  <si>
    <t>To NesCom, P802.11az PAR extension 
Motion: Approve forwarding P802.11az PAR extension documentation in https://mentor.ieee.org/802.11/dcn/19/11-19-0732-01-00az-tgaz-par-extension-request.docx  to NesCom
M: Stanley          S: Rosdahl</t>
  </si>
  <si>
    <t>MI*</t>
  </si>
  <si>
    <t>To NesCom, IEEE P802.3cv Maintenance #15: Power over Ethernet, New PAR
Motion: Approve forwarding IEEE P802.3cv Maintenance #15: Power over Ethernet PAR documentation in &lt;https://mentor.ieee.org/802-ec/dcn/19/ec-19-0074-01-00EC-ieee-p802-3cv-draft-par-response.pdf&gt; to NesCom
M: Law          S: DAmbrosia</t>
  </si>
  <si>
    <t>To Standards Association Ballot, IEEE P802.3cn 50 Gb/s, 200 Gb/s, and 400 Gb/s over greater than 10 km of SMF 
Motion: Approve sending IEEE P802.3cn 50 Gb/s, 200 Gb/s, and 400 Gb/s over greater than 10 km of SMF to Standards Association ballot. Confirm the CSD for IEEE P802.3cn in &lt;https://mentor.ieee.org/802-ec/dcn/18/ec-18-0248-00-ACSD-p802-3cn.pdf&gt;.
M: Law          S: D'Ambrosia</t>
  </si>
  <si>
    <t xml:space="preserve">Webex </t>
  </si>
  <si>
    <t>DAmbrosia</t>
  </si>
  <si>
    <t>Future Venues</t>
  </si>
  <si>
    <t>Rules Changes</t>
  </si>
  <si>
    <t>Copyright Issues</t>
  </si>
  <si>
    <t>Framemaker</t>
  </si>
  <si>
    <t>Prior EC Action Items Review</t>
  </si>
  <si>
    <t>IEEE Standards Board and Standards Association Ballot Items</t>
  </si>
  <si>
    <t xml:space="preserve">IEEE 802.1 </t>
  </si>
  <si>
    <t>Request to amend 802.16s (Reference: https://mentor.ieee.org/802-ec/dcn/19/ec-19-0122-00-00EC-new-amendment-of-ieee-802-16-informative-letter-to-ieee-802-ec.pdf)</t>
  </si>
  <si>
    <t xml:space="preserve">Conditional Approval to hibernate the 802.22 Working Group pending the Standards Board Approval of the 802.22 Revision. </t>
  </si>
  <si>
    <t>To NesCom, IEEE P802.15.9ma</t>
  </si>
  <si>
    <t>To Standards Association Ballot, IEEE P802.15.4w</t>
  </si>
  <si>
    <t>Submission to APT on WRC-19 Ais</t>
  </si>
  <si>
    <t>Liaison to Wi-Fi Alliance to request information on sub-1GHz Wi-Fi usage models.  (https://mentor.ieee.org/802.19/dcn/19/19-19-0039-01-0003-liaison-to-wi-fi-alliance-sub-1ghz-usage-models.docx)</t>
  </si>
  <si>
    <t>Hibernation of IEEE 802.21 Working Group</t>
  </si>
  <si>
    <t>802 / JTC1 SC Report (https://mentor.ieee.org/802.11/dcn/19/11-19-1330-00-0jtc-closing-report-vienna-july-2019.pptx)</t>
  </si>
  <si>
    <t>To Standards Association Ballot, IEEE P802.3cm 400 Gb/s over Multimode Fiber</t>
  </si>
  <si>
    <t>To Standards Association Ballot, IEEE P802.3cq Power over Ethernet over 2 Pairs (Maintenance #13)</t>
  </si>
  <si>
    <t>IEEE 802.3 Greater than 10 Gb/s Automotive Ethernet Electrical PHYs Study Group (first rechartering)
Motion: Grant the 1st rechartering of the IEEE 802.3 Greater than 10 Gb/s Automotive Ethernet Electrical PHYs Study Group
M: Law           S: DAmbrosia</t>
  </si>
  <si>
    <t>Formation of IEEE 802.3 Automotive optical Multi-Gig study group</t>
  </si>
  <si>
    <t>Formation of IEEE 802.3 Improving Precision Time Protocol (PTP) Timestamping Accuracy on Ethernet Interfaces study group</t>
  </si>
  <si>
    <t>Formation of IEEE 802.3 10 Mb/s Single Pair Ethernet MultidropEnhancements study group</t>
  </si>
  <si>
    <t>Linespeed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</si>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</sst>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31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  <font>
      <sz val="10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60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2" fontId="20" fillId="0" borderId="14" xfId="0" applyNumberFormat="1" applyFont="1" applyFill="1" applyBorder="1" applyAlignment="1" applyProtection="1">
      <alignment horizontal="left"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2" fontId="22" fillId="0" borderId="14" xfId="0" applyNumberFormat="1" applyFont="1" applyFill="1" applyBorder="1" applyAlignment="1" applyProtection="1">
      <alignment horizontal="left" vertical="top" wrapText="1" indent="1"/>
    </xf>
    <xf numFmtId="164" fontId="23" fillId="0" borderId="11" xfId="0" applyFont="1" applyFill="1" applyBorder="1" applyAlignment="1" applyProtection="1">
      <alignment vertical="top" wrapText="1"/>
    </xf>
    <xf numFmtId="164" fontId="21" fillId="0" borderId="11" xfId="0" applyFont="1" applyBorder="1" applyAlignment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vertical="top" wrapText="1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2" fontId="20" fillId="0" borderId="15" xfId="0" applyNumberFormat="1" applyFont="1" applyFill="1" applyBorder="1" applyAlignment="1" applyProtection="1">
      <alignment horizontal="left" vertical="top"/>
    </xf>
    <xf numFmtId="2" fontId="20" fillId="0" borderId="16" xfId="0" applyNumberFormat="1" applyFont="1" applyFill="1" applyBorder="1" applyAlignment="1" applyProtection="1">
      <alignment vertical="top"/>
    </xf>
    <xf numFmtId="2" fontId="20" fillId="0" borderId="16" xfId="0" applyNumberFormat="1" applyFont="1" applyFill="1" applyBorder="1" applyAlignment="1" applyProtection="1">
      <alignment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2" fontId="20" fillId="0" borderId="18" xfId="0" applyNumberFormat="1" applyFont="1" applyFill="1" applyBorder="1" applyAlignment="1" applyProtection="1">
      <alignment horizontal="left" vertical="top"/>
    </xf>
    <xf numFmtId="164" fontId="21" fillId="0" borderId="19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0" borderId="14" xfId="0" applyFont="1" applyBorder="1" applyAlignment="1">
      <alignment vertical="top" wrapText="1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0" borderId="13" xfId="0" applyNumberFormat="1" applyFont="1" applyFill="1" applyBorder="1" applyAlignment="1" applyProtection="1">
      <alignment horizontal="left" vertical="top"/>
    </xf>
    <xf numFmtId="164" fontId="22" fillId="0" borderId="13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0" fillId="19" borderId="11" xfId="0" applyNumberFormat="1" applyFont="1" applyFill="1" applyBorder="1" applyAlignment="1" applyProtection="1">
      <alignment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vertical="top" wrapText="1"/>
    </xf>
    <xf numFmtId="2" fontId="20" fillId="19" borderId="11" xfId="0" applyNumberFormat="1" applyFont="1" applyFill="1" applyBorder="1" applyAlignment="1" applyProtection="1">
      <alignment horizontal="left" vertical="top"/>
    </xf>
    <xf numFmtId="2" fontId="20" fillId="19" borderId="11" xfId="0" applyNumberFormat="1" applyFont="1" applyFill="1" applyBorder="1" applyAlignment="1" applyProtection="1">
      <alignment vertical="top" wrapText="1"/>
    </xf>
    <xf numFmtId="2" fontId="23" fillId="20" borderId="11" xfId="0" applyNumberFormat="1" applyFont="1" applyFill="1" applyBorder="1" applyAlignment="1" applyProtection="1">
      <alignment vertical="top"/>
    </xf>
    <xf numFmtId="166" fontId="20" fillId="20" borderId="11" xfId="0" applyNumberFormat="1" applyFont="1" applyFill="1" applyBorder="1" applyAlignment="1" applyProtection="1">
      <alignment horizontal="left" vertical="top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4" fillId="14" borderId="11" xfId="0" applyNumberFormat="1" applyFont="1" applyFill="1" applyBorder="1" applyAlignment="1" applyProtection="1">
      <alignment horizontal="left" vertical="top"/>
    </xf>
    <xf numFmtId="2" fontId="26" fillId="21" borderId="11" xfId="0" applyNumberFormat="1" applyFont="1" applyFill="1" applyBorder="1" applyAlignment="1" applyProtection="1">
      <alignment vertical="top"/>
    </xf>
    <xf numFmtId="164" fontId="25" fillId="14" borderId="11" xfId="0" applyFont="1" applyFill="1" applyBorder="1" applyAlignment="1">
      <alignment vertical="top" wrapText="1"/>
    </xf>
    <xf numFmtId="2" fontId="20" fillId="16" borderId="20" xfId="0" applyNumberFormat="1" applyFont="1" applyFill="1" applyBorder="1" applyAlignment="1" applyProtection="1">
      <alignment horizontal="left" vertical="top"/>
    </xf>
    <xf numFmtId="2" fontId="20" fillId="16" borderId="21" xfId="0" applyNumberFormat="1" applyFont="1" applyFill="1" applyBorder="1" applyAlignment="1" applyProtection="1">
      <alignment vertical="top"/>
    </xf>
    <xf numFmtId="164" fontId="21" fillId="16" borderId="21" xfId="0" applyFont="1" applyFill="1" applyBorder="1" applyAlignment="1">
      <alignment vertical="top"/>
    </xf>
    <xf numFmtId="1" fontId="22" fillId="14" borderId="10" xfId="0" applyNumberFormat="1" applyFont="1" applyFill="1" applyBorder="1" applyAlignment="1">
      <alignment vertical="top"/>
    </xf>
    <xf numFmtId="1" fontId="22" fillId="0" borderId="11" xfId="0" applyNumberFormat="1" applyFont="1" applyBorder="1" applyAlignment="1" applyProtection="1">
      <alignment vertical="top"/>
    </xf>
    <xf numFmtId="1" fontId="21" fillId="0" borderId="11" xfId="0" applyNumberFormat="1" applyFont="1" applyBorder="1" applyAlignment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22" fillId="0" borderId="13" xfId="0" applyFont="1" applyBorder="1" applyAlignment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 applyProtection="1">
      <alignment vertical="top"/>
    </xf>
    <xf numFmtId="164" fontId="20" fillId="19" borderId="11" xfId="0" applyFont="1" applyFill="1" applyBorder="1" applyAlignment="1">
      <alignment vertical="top"/>
    </xf>
    <xf numFmtId="164" fontId="22" fillId="19" borderId="11" xfId="0" applyFont="1" applyFill="1" applyBorder="1" applyAlignment="1" applyProtection="1">
      <alignment vertical="top"/>
    </xf>
    <xf numFmtId="164" fontId="22" fillId="0" borderId="11" xfId="0" applyFont="1" applyFill="1" applyBorder="1" applyAlignment="1" applyProtection="1">
      <alignment horizontal="left" vertical="top" wrapText="1" indent="1"/>
    </xf>
    <xf numFmtId="164" fontId="22" fillId="19" borderId="11" xfId="0" applyFont="1" applyFill="1" applyBorder="1" applyAlignment="1" applyProtection="1">
      <alignment horizontal="left" vertical="top" wrapText="1" indent="1"/>
    </xf>
    <xf numFmtId="164" fontId="0" fillId="0" borderId="11" xfId="0" applyFill="1" applyBorder="1" applyAlignment="1">
      <alignment vertical="top"/>
    </xf>
    <xf numFmtId="164" fontId="0" fillId="0" borderId="11" xfId="0" applyBorder="1" applyAlignment="1">
      <alignment vertical="top"/>
    </xf>
    <xf numFmtId="2" fontId="22" fillId="0" borderId="11" xfId="0" applyNumberFormat="1" applyFont="1" applyBorder="1" applyAlignment="1">
      <alignment vertical="top"/>
    </xf>
    <xf numFmtId="164" fontId="22" fillId="0" borderId="11" xfId="0" applyFont="1" applyBorder="1" applyAlignment="1">
      <alignment vertical="top" wrapText="1"/>
    </xf>
    <xf numFmtId="1" fontId="22" fillId="0" borderId="11" xfId="0" applyNumberFormat="1" applyFont="1" applyBorder="1" applyAlignment="1">
      <alignment vertical="top"/>
    </xf>
    <xf numFmtId="164" fontId="20" fillId="20" borderId="11" xfId="0" applyFont="1" applyFill="1" applyBorder="1" applyAlignment="1">
      <alignment vertical="top"/>
    </xf>
    <xf numFmtId="164" fontId="22" fillId="20" borderId="11" xfId="0" applyFont="1" applyFill="1" applyBorder="1" applyAlignment="1" applyProtection="1">
      <alignment horizontal="left" vertical="top" wrapText="1" indent="1"/>
    </xf>
    <xf numFmtId="164" fontId="22" fillId="20" borderId="11" xfId="0" applyFont="1" applyFill="1" applyBorder="1" applyAlignment="1" applyProtection="1">
      <alignment vertical="top"/>
    </xf>
    <xf numFmtId="166" fontId="20" fillId="19" borderId="14" xfId="0" applyNumberFormat="1" applyFont="1" applyFill="1" applyBorder="1" applyAlignment="1" applyProtection="1">
      <alignment horizontal="left" vertical="top"/>
    </xf>
    <xf numFmtId="164" fontId="20" fillId="19" borderId="14" xfId="0" applyFont="1" applyFill="1" applyBorder="1" applyAlignment="1">
      <alignment vertical="top"/>
    </xf>
    <xf numFmtId="164" fontId="22" fillId="19" borderId="14" xfId="0" applyFont="1" applyFill="1" applyBorder="1" applyAlignment="1" applyProtection="1">
      <alignment horizontal="left" vertical="top" wrapText="1" indent="1"/>
    </xf>
    <xf numFmtId="164" fontId="22" fillId="19" borderId="14" xfId="0" applyFont="1" applyFill="1" applyBorder="1" applyAlignment="1" applyProtection="1">
      <alignment vertical="top"/>
    </xf>
    <xf numFmtId="164" fontId="0" fillId="20" borderId="0" xfId="0" applyFill="1" applyBorder="1" applyAlignment="1">
      <alignment vertical="top"/>
    </xf>
    <xf numFmtId="164" fontId="27" fillId="0" borderId="11" xfId="0" applyFont="1" applyFill="1" applyBorder="1" applyAlignment="1">
      <alignment vertical="top"/>
    </xf>
    <xf numFmtId="164" fontId="27" fillId="0" borderId="11" xfId="0" applyFont="1" applyFill="1" applyBorder="1" applyAlignment="1" applyProtection="1">
      <alignment vertical="top" wrapText="1"/>
    </xf>
    <xf numFmtId="164" fontId="28" fillId="0" borderId="11" xfId="0" applyFont="1" applyFill="1" applyBorder="1" applyAlignment="1" applyProtection="1">
      <alignment vertical="top"/>
    </xf>
    <xf numFmtId="2" fontId="27" fillId="0" borderId="11" xfId="0" applyNumberFormat="1" applyFont="1" applyFill="1" applyBorder="1" applyAlignment="1" applyProtection="1">
      <alignment horizontal="left" vertical="top"/>
    </xf>
    <xf numFmtId="164" fontId="27" fillId="0" borderId="11" xfId="0" applyFont="1" applyBorder="1" applyAlignment="1">
      <alignment vertical="top"/>
    </xf>
    <xf numFmtId="164" fontId="28" fillId="0" borderId="13" xfId="0" applyFont="1" applyFill="1" applyBorder="1" applyAlignment="1" applyProtection="1">
      <alignment vertical="top" wrapText="1"/>
    </xf>
    <xf numFmtId="1" fontId="29" fillId="0" borderId="17" xfId="0" applyNumberFormat="1" applyFont="1" applyBorder="1" applyAlignment="1">
      <alignment vertical="top"/>
    </xf>
    <xf numFmtId="2" fontId="27" fillId="0" borderId="14" xfId="0" applyNumberFormat="1" applyFont="1" applyFill="1" applyBorder="1" applyAlignment="1" applyProtection="1">
      <alignment horizontal="left" vertical="top"/>
    </xf>
    <xf numFmtId="164" fontId="28" fillId="0" borderId="11" xfId="0" applyFont="1" applyFill="1" applyBorder="1" applyAlignment="1" applyProtection="1">
      <alignment vertical="top" wrapText="1"/>
    </xf>
    <xf numFmtId="164" fontId="29" fillId="0" borderId="17" xfId="0" applyFont="1" applyFill="1" applyBorder="1" applyAlignment="1">
      <alignment vertical="top"/>
    </xf>
    <xf numFmtId="2" fontId="27" fillId="0" borderId="13" xfId="0" applyNumberFormat="1" applyFont="1" applyFill="1" applyBorder="1" applyAlignment="1" applyProtection="1">
      <alignment horizontal="left" vertical="top"/>
    </xf>
    <xf numFmtId="164" fontId="29" fillId="0" borderId="11" xfId="0" applyFont="1" applyBorder="1" applyAlignment="1">
      <alignment vertical="top"/>
    </xf>
    <xf numFmtId="164" fontId="28" fillId="0" borderId="11" xfId="0" applyFont="1" applyFill="1" applyBorder="1" applyAlignment="1">
      <alignment vertical="top"/>
    </xf>
    <xf numFmtId="2" fontId="27" fillId="0" borderId="11" xfId="0" applyNumberFormat="1" applyFont="1" applyFill="1" applyBorder="1" applyAlignment="1" applyProtection="1">
      <alignment vertical="top"/>
    </xf>
    <xf numFmtId="1" fontId="28" fillId="0" borderId="11" xfId="0" applyNumberFormat="1" applyFont="1" applyBorder="1" applyAlignment="1" applyProtection="1">
      <alignment vertical="top"/>
    </xf>
    <xf numFmtId="164" fontId="22" fillId="0" borderId="10" xfId="0" applyFont="1" applyBorder="1" applyAlignment="1">
      <alignment vertical="top"/>
    </xf>
    <xf numFmtId="164" fontId="22" fillId="18" borderId="10" xfId="0" applyFont="1" applyFill="1" applyBorder="1" applyAlignment="1">
      <alignment vertical="top"/>
    </xf>
    <xf numFmtId="164" fontId="22" fillId="0" borderId="10" xfId="0" applyFont="1" applyFill="1" applyBorder="1" applyAlignment="1">
      <alignment vertical="top"/>
    </xf>
    <xf numFmtId="2" fontId="22" fillId="0" borderId="10" xfId="0" applyNumberFormat="1" applyFont="1" applyFill="1" applyBorder="1" applyAlignment="1" applyProtection="1">
      <alignment vertical="top"/>
    </xf>
    <xf numFmtId="2" fontId="22" fillId="0" borderId="16" xfId="0" applyNumberFormat="1" applyFont="1" applyFill="1" applyBorder="1" applyAlignment="1" applyProtection="1">
      <alignment vertical="top"/>
    </xf>
    <xf numFmtId="2" fontId="22" fillId="0" borderId="12" xfId="0" applyNumberFormat="1" applyFont="1" applyFill="1" applyBorder="1" applyAlignment="1" applyProtection="1">
      <alignment vertical="top"/>
    </xf>
    <xf numFmtId="2" fontId="22" fillId="16" borderId="21" xfId="0" applyNumberFormat="1" applyFont="1" applyFill="1" applyBorder="1" applyAlignment="1" applyProtection="1">
      <alignment vertical="top"/>
    </xf>
    <xf numFmtId="164" fontId="0" fillId="0" borderId="0" xfId="0" applyFont="1" applyAlignment="1">
      <alignment vertical="top"/>
    </xf>
    <xf numFmtId="164" fontId="0" fillId="0" borderId="11" xfId="0" applyFont="1" applyFill="1" applyBorder="1" applyAlignment="1">
      <alignment vertical="top"/>
    </xf>
    <xf numFmtId="164" fontId="30" fillId="14" borderId="11" xfId="0" applyFont="1" applyFill="1" applyBorder="1" applyAlignment="1">
      <alignment vertical="top"/>
    </xf>
    <xf numFmtId="1" fontId="22" fillId="0" borderId="10" xfId="0" applyNumberFormat="1" applyFont="1" applyBorder="1" applyAlignment="1">
      <alignment vertical="top"/>
    </xf>
    <xf numFmtId="1" fontId="22" fillId="0" borderId="10" xfId="0" applyNumberFormat="1" applyFont="1" applyBorder="1" applyAlignment="1" applyProtection="1">
      <alignment vertical="top"/>
    </xf>
    <xf numFmtId="165" fontId="22" fillId="0" borderId="10" xfId="0" applyNumberFormat="1" applyFont="1" applyBorder="1" applyAlignment="1" applyProtection="1">
      <alignment vertical="top"/>
    </xf>
    <xf numFmtId="1" fontId="22" fillId="18" borderId="10" xfId="0" applyNumberFormat="1" applyFont="1" applyFill="1" applyBorder="1" applyAlignment="1">
      <alignment vertical="top"/>
    </xf>
    <xf numFmtId="165" fontId="22" fillId="18" borderId="10" xfId="0" applyNumberFormat="1" applyFont="1" applyFill="1" applyBorder="1" applyAlignment="1" applyProtection="1">
      <alignment vertical="top"/>
    </xf>
    <xf numFmtId="1" fontId="22" fillId="0" borderId="10" xfId="0" applyNumberFormat="1" applyFont="1" applyFill="1" applyBorder="1" applyAlignment="1">
      <alignment vertical="top"/>
    </xf>
    <xf numFmtId="165" fontId="22" fillId="0" borderId="10" xfId="0" applyNumberFormat="1" applyFont="1" applyFill="1" applyBorder="1" applyAlignment="1" applyProtection="1">
      <alignment vertical="top"/>
    </xf>
    <xf numFmtId="1" fontId="22" fillId="0" borderId="10" xfId="0" applyNumberFormat="1" applyFont="1" applyFill="1" applyBorder="1" applyAlignment="1" applyProtection="1">
      <alignment vertical="top"/>
    </xf>
    <xf numFmtId="1" fontId="22" fillId="0" borderId="16" xfId="0" applyNumberFormat="1" applyFont="1" applyFill="1" applyBorder="1" applyAlignment="1" applyProtection="1">
      <alignment vertical="top"/>
    </xf>
    <xf numFmtId="1" fontId="22" fillId="0" borderId="12" xfId="0" applyNumberFormat="1" applyFont="1" applyFill="1" applyBorder="1" applyAlignment="1" applyProtection="1">
      <alignment vertical="top"/>
    </xf>
    <xf numFmtId="1" fontId="22" fillId="16" borderId="21" xfId="0" applyNumberFormat="1" applyFont="1" applyFill="1" applyBorder="1" applyAlignment="1" applyProtection="1">
      <alignment vertical="top"/>
    </xf>
    <xf numFmtId="1" fontId="22" fillId="0" borderId="11" xfId="0" applyNumberFormat="1" applyFont="1" applyFill="1" applyBorder="1" applyAlignment="1" applyProtection="1">
      <alignment vertical="top"/>
    </xf>
    <xf numFmtId="1" fontId="22" fillId="19" borderId="11" xfId="0" applyNumberFormat="1" applyFont="1" applyFill="1" applyBorder="1" applyAlignment="1" applyProtection="1">
      <alignment vertical="top"/>
    </xf>
    <xf numFmtId="1" fontId="22" fillId="20" borderId="11" xfId="0" applyNumberFormat="1" applyFont="1" applyFill="1" applyBorder="1" applyAlignment="1" applyProtection="1">
      <alignment vertical="top"/>
    </xf>
    <xf numFmtId="1" fontId="22" fillId="19" borderId="14" xfId="0" applyNumberFormat="1" applyFont="1" applyFill="1" applyBorder="1" applyAlignment="1" applyProtection="1">
      <alignment vertical="top"/>
    </xf>
    <xf numFmtId="1" fontId="28" fillId="0" borderId="11" xfId="0" applyNumberFormat="1" applyFont="1" applyFill="1" applyBorder="1" applyAlignment="1" applyProtection="1">
      <alignment vertical="top"/>
    </xf>
    <xf numFmtId="1" fontId="28" fillId="20" borderId="11" xfId="0" applyNumberFormat="1" applyFont="1" applyFill="1" applyBorder="1" applyAlignment="1" applyProtection="1">
      <alignment vertical="top"/>
    </xf>
    <xf numFmtId="1" fontId="22" fillId="0" borderId="19" xfId="0" applyNumberFormat="1" applyFont="1" applyFill="1" applyBorder="1" applyAlignment="1" applyProtection="1">
      <alignment vertical="top"/>
    </xf>
    <xf numFmtId="1" fontId="28" fillId="0" borderId="17" xfId="0" applyNumberFormat="1" applyFont="1" applyBorder="1" applyAlignment="1" applyProtection="1">
      <alignment vertical="top"/>
    </xf>
    <xf numFmtId="1" fontId="22" fillId="0" borderId="14" xfId="0" applyNumberFormat="1" applyFont="1" applyFill="1" applyBorder="1" applyAlignment="1" applyProtection="1">
      <alignment vertical="top"/>
    </xf>
    <xf numFmtId="1" fontId="22" fillId="20" borderId="11" xfId="0" applyNumberFormat="1" applyFont="1" applyFill="1" applyBorder="1" applyAlignment="1">
      <alignment vertical="top"/>
    </xf>
    <xf numFmtId="1" fontId="22" fillId="19" borderId="13" xfId="0" applyNumberFormat="1" applyFont="1" applyFill="1" applyBorder="1" applyAlignment="1">
      <alignment vertical="top"/>
    </xf>
    <xf numFmtId="1" fontId="22" fillId="0" borderId="13" xfId="0" applyNumberFormat="1" applyFont="1" applyFill="1" applyBorder="1" applyAlignment="1" applyProtection="1">
      <alignment vertical="top"/>
    </xf>
    <xf numFmtId="1" fontId="30" fillId="21" borderId="11" xfId="0" applyNumberFormat="1" applyFont="1" applyFill="1" applyBorder="1" applyAlignment="1" applyProtection="1">
      <alignment vertical="top"/>
    </xf>
    <xf numFmtId="165" fontId="30" fillId="14" borderId="11" xfId="0" applyNumberFormat="1" applyFont="1" applyFill="1" applyBorder="1" applyAlignment="1" applyProtection="1">
      <alignment vertical="top"/>
    </xf>
    <xf numFmtId="1" fontId="0" fillId="0" borderId="0" xfId="0" applyNumberFormat="1" applyFont="1" applyAlignment="1">
      <alignment vertical="top"/>
    </xf>
    <xf numFmtId="164" fontId="22" fillId="20" borderId="11" xfId="0" applyFont="1" applyFill="1" applyBorder="1" applyAlignment="1" applyProtection="1">
      <alignment horizontal="left" vertical="top" wrapText="1"/>
    </xf>
    <xf numFmtId="165" fontId="22" fillId="19" borderId="10" xfId="0" applyNumberFormat="1" applyFont="1" applyFill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10"/>
  <sheetViews>
    <sheetView tabSelected="1" topLeftCell="A10" zoomScale="90" zoomScaleNormal="90" workbookViewId="0">
      <selection activeCell="A2" sqref="A2"/>
    </sheetView>
  </sheetViews>
  <sheetFormatPr defaultColWidth="8.859375" defaultRowHeight="19.5" customHeight="1" x14ac:dyDescent="0.8"/>
  <cols>
    <col min="1" max="1" width="4.55078125" style="18" customWidth="1"/>
    <col min="2" max="2" width="3.72265625" style="1" customWidth="1"/>
    <col min="3" max="3" width="41.41015625" style="7" customWidth="1"/>
    <col min="4" max="4" width="9.13671875" style="129" customWidth="1"/>
    <col min="5" max="5" width="3.41015625" style="157" customWidth="1"/>
    <col min="6" max="6" width="7.34375" style="129" customWidth="1"/>
    <col min="7" max="7" width="3.859375" style="1" customWidth="1"/>
    <col min="8" max="8" width="2.65234375" style="1" customWidth="1"/>
    <col min="9" max="9" width="6" style="1" customWidth="1"/>
    <col min="10" max="10" width="4.06640625" style="1" customWidth="1"/>
    <col min="11" max="256" width="9.859375" style="1" customWidth="1"/>
    <col min="257" max="16384" width="8.859375" style="1"/>
  </cols>
  <sheetData>
    <row r="1" spans="1:254" ht="23.5" customHeight="1" x14ac:dyDescent="0.8">
      <c r="A1" s="27" t="s">
        <v>111</v>
      </c>
      <c r="B1" s="28"/>
      <c r="C1" s="29" t="s">
        <v>59</v>
      </c>
      <c r="D1" s="122"/>
      <c r="E1" s="132"/>
      <c r="F1" s="122"/>
    </row>
    <row r="2" spans="1:254" ht="24" customHeight="1" x14ac:dyDescent="0.8">
      <c r="A2" s="30"/>
      <c r="B2" s="28"/>
      <c r="C2" s="29" t="s">
        <v>60</v>
      </c>
      <c r="D2" s="122"/>
      <c r="E2" s="132"/>
      <c r="F2" s="122"/>
    </row>
    <row r="3" spans="1:254" ht="19.5" customHeight="1" x14ac:dyDescent="0.8">
      <c r="A3" s="30"/>
      <c r="B3" s="28"/>
      <c r="C3" s="31"/>
      <c r="D3" s="122"/>
      <c r="E3" s="132"/>
      <c r="F3" s="122"/>
    </row>
    <row r="4" spans="1:254" ht="22.5" customHeight="1" x14ac:dyDescent="0.8">
      <c r="A4" s="32" t="s">
        <v>0</v>
      </c>
      <c r="B4" s="33" t="s">
        <v>1</v>
      </c>
      <c r="C4" s="34" t="s">
        <v>2</v>
      </c>
      <c r="D4" s="122"/>
      <c r="E4" s="133" t="s">
        <v>1</v>
      </c>
      <c r="F4" s="134" t="s">
        <v>1</v>
      </c>
    </row>
    <row r="5" spans="1:254" ht="19.5" customHeight="1" x14ac:dyDescent="0.8">
      <c r="A5" s="35"/>
      <c r="B5" s="36"/>
      <c r="C5" s="37" t="s">
        <v>3</v>
      </c>
      <c r="D5" s="38"/>
      <c r="E5" s="80"/>
      <c r="F5" s="38"/>
    </row>
    <row r="6" spans="1:254" ht="19.5" customHeight="1" x14ac:dyDescent="0.8">
      <c r="A6" s="39"/>
      <c r="B6" s="40"/>
      <c r="C6" s="41" t="s">
        <v>4</v>
      </c>
      <c r="D6" s="123"/>
      <c r="E6" s="135"/>
      <c r="F6" s="136"/>
    </row>
    <row r="7" spans="1:254" s="4" customFormat="1" ht="19.5" customHeight="1" x14ac:dyDescent="0.8">
      <c r="A7" s="27"/>
      <c r="B7" s="33"/>
      <c r="C7" s="42"/>
      <c r="D7" s="124"/>
      <c r="E7" s="137"/>
      <c r="F7" s="138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8">
      <c r="A8" s="43">
        <f>1</f>
        <v>1</v>
      </c>
      <c r="B8" s="44"/>
      <c r="C8" s="45" t="s">
        <v>5</v>
      </c>
      <c r="D8" s="125" t="s">
        <v>6</v>
      </c>
      <c r="E8" s="139">
        <v>15</v>
      </c>
      <c r="F8" s="134">
        <f>TIME(13,0,0)</f>
        <v>0.54166666666666663</v>
      </c>
    </row>
    <row r="9" spans="1:254" ht="16" customHeight="1" x14ac:dyDescent="0.8">
      <c r="A9" s="43">
        <f>2</f>
        <v>2</v>
      </c>
      <c r="B9" s="44" t="s">
        <v>7</v>
      </c>
      <c r="C9" s="45" t="s">
        <v>8</v>
      </c>
      <c r="D9" s="125" t="s">
        <v>6</v>
      </c>
      <c r="E9" s="139">
        <v>10</v>
      </c>
      <c r="F9" s="134">
        <f>F8+TIME(0,E8,0)</f>
        <v>0.55208333333333326</v>
      </c>
    </row>
    <row r="10" spans="1:254" ht="19.5" customHeight="1" x14ac:dyDescent="0.8">
      <c r="A10" s="46"/>
      <c r="B10" s="47"/>
      <c r="C10" s="48"/>
      <c r="D10" s="126"/>
      <c r="E10" s="140"/>
      <c r="F10" s="134">
        <f t="shared" ref="F10:F73" si="0">F9+TIME(0,E9,0)</f>
        <v>0.55902777777777768</v>
      </c>
    </row>
    <row r="11" spans="1:254" ht="19.5" customHeight="1" x14ac:dyDescent="0.8">
      <c r="A11" s="49">
        <f>3</f>
        <v>3</v>
      </c>
      <c r="B11" s="50" t="s">
        <v>9</v>
      </c>
      <c r="C11" s="51" t="s">
        <v>21</v>
      </c>
      <c r="D11" s="127" t="s">
        <v>6</v>
      </c>
      <c r="E11" s="141">
        <v>5</v>
      </c>
      <c r="F11" s="134">
        <f t="shared" si="0"/>
        <v>0.55902777777777768</v>
      </c>
    </row>
    <row r="12" spans="1:254" ht="14" customHeight="1" x14ac:dyDescent="0.8">
      <c r="A12" s="77"/>
      <c r="B12" s="78"/>
      <c r="C12" s="79"/>
      <c r="D12" s="128"/>
      <c r="E12" s="142"/>
      <c r="F12" s="134">
        <f t="shared" si="0"/>
        <v>0.56249999999999989</v>
      </c>
    </row>
    <row r="13" spans="1:254" ht="17" customHeight="1" x14ac:dyDescent="0.8">
      <c r="A13" s="9">
        <f>4</f>
        <v>4</v>
      </c>
      <c r="B13" s="12"/>
      <c r="C13" s="3" t="s">
        <v>10</v>
      </c>
      <c r="D13" s="83"/>
      <c r="E13" s="143"/>
      <c r="F13" s="134">
        <f t="shared" si="0"/>
        <v>0.56249999999999989</v>
      </c>
    </row>
    <row r="14" spans="1:254" ht="17" customHeight="1" x14ac:dyDescent="0.8">
      <c r="A14" s="9">
        <f t="shared" ref="A14:A19" si="1">A13+0.01</f>
        <v>4.01</v>
      </c>
      <c r="B14" s="12" t="s">
        <v>46</v>
      </c>
      <c r="C14" s="97" t="s">
        <v>89</v>
      </c>
      <c r="D14" s="96" t="s">
        <v>11</v>
      </c>
      <c r="E14" s="98">
        <v>15</v>
      </c>
      <c r="F14" s="134">
        <f t="shared" si="0"/>
        <v>0.56249999999999989</v>
      </c>
    </row>
    <row r="15" spans="1:254" ht="17" customHeight="1" x14ac:dyDescent="0.8">
      <c r="A15" s="9">
        <f t="shared" si="1"/>
        <v>4.0199999999999996</v>
      </c>
      <c r="B15" s="12" t="s">
        <v>7</v>
      </c>
      <c r="C15" s="97" t="s">
        <v>90</v>
      </c>
      <c r="D15" s="83" t="s">
        <v>12</v>
      </c>
      <c r="E15" s="98">
        <v>15</v>
      </c>
      <c r="F15" s="134">
        <f t="shared" si="0"/>
        <v>0.57291666666666652</v>
      </c>
    </row>
    <row r="16" spans="1:254" ht="17" customHeight="1" x14ac:dyDescent="0.8">
      <c r="A16" s="9">
        <f t="shared" si="1"/>
        <v>4.0299999999999994</v>
      </c>
      <c r="B16" s="12" t="s">
        <v>7</v>
      </c>
      <c r="C16" s="26" t="s">
        <v>87</v>
      </c>
      <c r="D16" s="83" t="s">
        <v>88</v>
      </c>
      <c r="E16" s="143">
        <v>5</v>
      </c>
      <c r="F16" s="134">
        <f t="shared" si="0"/>
        <v>0.58333333333333315</v>
      </c>
    </row>
    <row r="17" spans="1:6" ht="17" customHeight="1" x14ac:dyDescent="0.8">
      <c r="A17" s="9">
        <f t="shared" si="1"/>
        <v>4.0399999999999991</v>
      </c>
      <c r="B17" s="12" t="s">
        <v>9</v>
      </c>
      <c r="C17" s="26" t="s">
        <v>91</v>
      </c>
      <c r="D17" s="83" t="s">
        <v>35</v>
      </c>
      <c r="E17" s="143">
        <v>5</v>
      </c>
      <c r="F17" s="134">
        <f t="shared" si="0"/>
        <v>0.58680555555555536</v>
      </c>
    </row>
    <row r="18" spans="1:6" ht="17" customHeight="1" x14ac:dyDescent="0.8">
      <c r="A18" s="9">
        <f t="shared" si="1"/>
        <v>4.0499999999999989</v>
      </c>
      <c r="B18" s="12" t="s">
        <v>7</v>
      </c>
      <c r="C18" s="26" t="s">
        <v>92</v>
      </c>
      <c r="D18" s="83" t="s">
        <v>12</v>
      </c>
      <c r="E18" s="143">
        <v>5</v>
      </c>
      <c r="F18" s="134">
        <f t="shared" si="0"/>
        <v>0.59027777777777757</v>
      </c>
    </row>
    <row r="19" spans="1:6" ht="17" customHeight="1" x14ac:dyDescent="0.8">
      <c r="A19" s="9">
        <f t="shared" si="1"/>
        <v>4.0599999999999987</v>
      </c>
      <c r="B19" s="12" t="s">
        <v>9</v>
      </c>
      <c r="C19" s="26" t="s">
        <v>93</v>
      </c>
      <c r="D19" s="83" t="s">
        <v>16</v>
      </c>
      <c r="E19" s="143">
        <v>10</v>
      </c>
      <c r="F19" s="134">
        <f t="shared" si="0"/>
        <v>0.59374999999999978</v>
      </c>
    </row>
    <row r="20" spans="1:6" ht="19.5" customHeight="1" x14ac:dyDescent="0.8">
      <c r="A20" s="9"/>
      <c r="B20" s="12"/>
      <c r="C20" s="65"/>
      <c r="D20" s="83"/>
      <c r="E20" s="143"/>
      <c r="F20" s="134">
        <f t="shared" si="0"/>
        <v>0.6006944444444442</v>
      </c>
    </row>
    <row r="21" spans="1:6" ht="19.5" customHeight="1" x14ac:dyDescent="0.8">
      <c r="A21" s="9">
        <v>5</v>
      </c>
      <c r="B21" s="10"/>
      <c r="C21" s="24" t="s">
        <v>94</v>
      </c>
      <c r="D21" s="21"/>
      <c r="E21" s="81"/>
      <c r="F21" s="134">
        <f t="shared" si="0"/>
        <v>0.6006944444444442</v>
      </c>
    </row>
    <row r="22" spans="1:6" ht="18.75" customHeight="1" x14ac:dyDescent="0.8">
      <c r="A22" s="9">
        <f t="shared" ref="A22:A31" si="2">A21+0.01</f>
        <v>5.01</v>
      </c>
      <c r="B22" s="10"/>
      <c r="C22" s="3" t="s">
        <v>29</v>
      </c>
      <c r="E22" s="81"/>
      <c r="F22" s="134">
        <f t="shared" si="0"/>
        <v>0.6006944444444442</v>
      </c>
    </row>
    <row r="23" spans="1:6" ht="57.75" customHeight="1" x14ac:dyDescent="0.8">
      <c r="A23" s="60">
        <f t="shared" ref="A23:A24" si="3">A22+0.001</f>
        <v>5.0110000000000001</v>
      </c>
      <c r="B23" s="90" t="s">
        <v>64</v>
      </c>
      <c r="C23" s="93" t="s">
        <v>82</v>
      </c>
      <c r="D23" s="91" t="s">
        <v>53</v>
      </c>
      <c r="E23" s="144">
        <v>0</v>
      </c>
      <c r="F23" s="159">
        <f t="shared" si="0"/>
        <v>0.6006944444444442</v>
      </c>
    </row>
    <row r="24" spans="1:6" ht="55.25" customHeight="1" x14ac:dyDescent="0.8">
      <c r="A24" s="60">
        <f t="shared" si="3"/>
        <v>5.0120000000000005</v>
      </c>
      <c r="B24" s="90" t="s">
        <v>64</v>
      </c>
      <c r="C24" s="93" t="s">
        <v>83</v>
      </c>
      <c r="D24" s="91" t="s">
        <v>53</v>
      </c>
      <c r="E24" s="144">
        <v>0</v>
      </c>
      <c r="F24" s="159">
        <f t="shared" si="0"/>
        <v>0.6006944444444442</v>
      </c>
    </row>
    <row r="25" spans="1:6" ht="19.5" customHeight="1" x14ac:dyDescent="0.8">
      <c r="A25" s="9">
        <f>A22+0.01</f>
        <v>5.0199999999999996</v>
      </c>
      <c r="B25" s="10"/>
      <c r="C25" s="3" t="s">
        <v>34</v>
      </c>
      <c r="E25" s="81"/>
      <c r="F25" s="134">
        <f t="shared" si="0"/>
        <v>0.6006944444444442</v>
      </c>
    </row>
    <row r="26" spans="1:6" ht="67.75" customHeight="1" x14ac:dyDescent="0.8">
      <c r="A26" s="60">
        <f t="shared" ref="A26:A29" si="4">A25+0.001</f>
        <v>5.0209999999999999</v>
      </c>
      <c r="B26" s="90" t="s">
        <v>64</v>
      </c>
      <c r="C26" s="93" t="s">
        <v>80</v>
      </c>
      <c r="D26" s="91" t="s">
        <v>32</v>
      </c>
      <c r="E26" s="144">
        <v>0</v>
      </c>
      <c r="F26" s="159">
        <f t="shared" si="0"/>
        <v>0.6006944444444442</v>
      </c>
    </row>
    <row r="27" spans="1:6" ht="56.5" customHeight="1" x14ac:dyDescent="0.8">
      <c r="A27" s="60">
        <f t="shared" si="4"/>
        <v>5.0220000000000002</v>
      </c>
      <c r="B27" s="90" t="s">
        <v>64</v>
      </c>
      <c r="C27" s="93" t="s">
        <v>81</v>
      </c>
      <c r="D27" s="91" t="s">
        <v>32</v>
      </c>
      <c r="E27" s="144">
        <v>0</v>
      </c>
      <c r="F27" s="159">
        <f t="shared" si="0"/>
        <v>0.6006944444444442</v>
      </c>
    </row>
    <row r="28" spans="1:6" s="8" customFormat="1" ht="18.5" customHeight="1" x14ac:dyDescent="0.8">
      <c r="A28" s="72">
        <f t="shared" si="4"/>
        <v>5.0230000000000006</v>
      </c>
      <c r="B28" s="99" t="s">
        <v>46</v>
      </c>
      <c r="C28" s="100" t="s">
        <v>98</v>
      </c>
      <c r="D28" s="101" t="s">
        <v>32</v>
      </c>
      <c r="E28" s="145">
        <v>3</v>
      </c>
      <c r="F28" s="134">
        <f t="shared" si="0"/>
        <v>0.6006944444444442</v>
      </c>
    </row>
    <row r="29" spans="1:6" s="8" customFormat="1" ht="15.75" customHeight="1" x14ac:dyDescent="0.8">
      <c r="A29" s="72">
        <f t="shared" si="4"/>
        <v>5.0240000000000009</v>
      </c>
      <c r="B29" s="99" t="s">
        <v>46</v>
      </c>
      <c r="C29" s="100" t="s">
        <v>99</v>
      </c>
      <c r="D29" s="101" t="s">
        <v>32</v>
      </c>
      <c r="E29" s="145">
        <v>3</v>
      </c>
      <c r="F29" s="134">
        <f t="shared" si="0"/>
        <v>0.60277777777777752</v>
      </c>
    </row>
    <row r="30" spans="1:6" ht="19.5" customHeight="1" x14ac:dyDescent="0.8">
      <c r="A30" s="110">
        <f>A25+0.01</f>
        <v>5.0299999999999994</v>
      </c>
      <c r="B30" s="111"/>
      <c r="C30" s="108" t="s">
        <v>23</v>
      </c>
      <c r="D30" s="109" t="s">
        <v>54</v>
      </c>
      <c r="E30" s="121"/>
      <c r="F30" s="134">
        <f t="shared" si="0"/>
        <v>0.60486111111111085</v>
      </c>
    </row>
    <row r="31" spans="1:6" ht="19.5" customHeight="1" x14ac:dyDescent="0.8">
      <c r="A31" s="110">
        <f t="shared" si="2"/>
        <v>5.0399999999999991</v>
      </c>
      <c r="B31" s="111"/>
      <c r="C31" s="108" t="s">
        <v>24</v>
      </c>
      <c r="D31" s="109" t="s">
        <v>36</v>
      </c>
      <c r="E31" s="121"/>
      <c r="F31" s="134">
        <f t="shared" si="0"/>
        <v>0.60486111111111085</v>
      </c>
    </row>
    <row r="32" spans="1:6" ht="19.5" customHeight="1" x14ac:dyDescent="0.8">
      <c r="A32" s="110">
        <f>A31+0.01</f>
        <v>5.0499999999999989</v>
      </c>
      <c r="B32" s="111"/>
      <c r="C32" s="108" t="s">
        <v>25</v>
      </c>
      <c r="D32" s="109" t="s">
        <v>33</v>
      </c>
      <c r="E32" s="121"/>
      <c r="F32" s="134">
        <f t="shared" si="0"/>
        <v>0.60486111111111085</v>
      </c>
    </row>
    <row r="33" spans="1:6" ht="19.5" customHeight="1" x14ac:dyDescent="0.8">
      <c r="A33" s="9">
        <f>A32+0.01</f>
        <v>5.0599999999999987</v>
      </c>
      <c r="B33" s="10"/>
      <c r="C33" s="3" t="s">
        <v>26</v>
      </c>
      <c r="E33" s="81"/>
      <c r="F33" s="134">
        <f t="shared" si="0"/>
        <v>0.60486111111111085</v>
      </c>
    </row>
    <row r="34" spans="1:6" ht="68.25" customHeight="1" x14ac:dyDescent="0.8">
      <c r="A34" s="60">
        <f>A33+0.001</f>
        <v>5.0609999999999991</v>
      </c>
      <c r="B34" s="90" t="s">
        <v>64</v>
      </c>
      <c r="C34" s="93" t="s">
        <v>77</v>
      </c>
      <c r="D34" s="91" t="s">
        <v>31</v>
      </c>
      <c r="E34" s="144">
        <v>0</v>
      </c>
      <c r="F34" s="159">
        <f t="shared" si="0"/>
        <v>0.60486111111111085</v>
      </c>
    </row>
    <row r="35" spans="1:6" ht="21.5" customHeight="1" x14ac:dyDescent="0.8">
      <c r="A35" s="9">
        <f>A33+0.01</f>
        <v>5.0699999999999985</v>
      </c>
      <c r="C35" s="3" t="s">
        <v>95</v>
      </c>
      <c r="D35" s="21" t="s">
        <v>55</v>
      </c>
      <c r="E35" s="81"/>
      <c r="F35" s="134">
        <f t="shared" si="0"/>
        <v>0.60486111111111085</v>
      </c>
    </row>
    <row r="36" spans="1:6" ht="76.25" customHeight="1" x14ac:dyDescent="0.8">
      <c r="A36" s="60">
        <f t="shared" ref="A36:A42" si="5">A35+0.001</f>
        <v>5.0709999999999988</v>
      </c>
      <c r="B36" s="90" t="s">
        <v>64</v>
      </c>
      <c r="C36" s="93" t="s">
        <v>66</v>
      </c>
      <c r="D36" s="91" t="s">
        <v>63</v>
      </c>
      <c r="E36" s="144">
        <v>0</v>
      </c>
      <c r="F36" s="159">
        <f t="shared" si="0"/>
        <v>0.60486111111111085</v>
      </c>
    </row>
    <row r="37" spans="1:6" ht="82.5" customHeight="1" x14ac:dyDescent="0.8">
      <c r="A37" s="60">
        <f t="shared" si="5"/>
        <v>5.0719999999999992</v>
      </c>
      <c r="B37" s="90" t="s">
        <v>64</v>
      </c>
      <c r="C37" s="93" t="s">
        <v>65</v>
      </c>
      <c r="D37" s="91" t="s">
        <v>63</v>
      </c>
      <c r="E37" s="144">
        <v>0</v>
      </c>
      <c r="F37" s="159">
        <f t="shared" si="0"/>
        <v>0.60486111111111085</v>
      </c>
    </row>
    <row r="38" spans="1:6" ht="82.5" customHeight="1" x14ac:dyDescent="0.8">
      <c r="A38" s="60">
        <f t="shared" si="5"/>
        <v>5.0729999999999995</v>
      </c>
      <c r="B38" s="90" t="s">
        <v>64</v>
      </c>
      <c r="C38" s="93" t="s">
        <v>67</v>
      </c>
      <c r="D38" s="91" t="s">
        <v>63</v>
      </c>
      <c r="E38" s="144">
        <v>0</v>
      </c>
      <c r="F38" s="159">
        <f t="shared" si="0"/>
        <v>0.60486111111111085</v>
      </c>
    </row>
    <row r="39" spans="1:6" ht="77.25" customHeight="1" x14ac:dyDescent="0.8">
      <c r="A39" s="60">
        <f t="shared" si="5"/>
        <v>5.0739999999999998</v>
      </c>
      <c r="B39" s="90" t="s">
        <v>64</v>
      </c>
      <c r="C39" s="93" t="s">
        <v>68</v>
      </c>
      <c r="D39" s="91" t="s">
        <v>63</v>
      </c>
      <c r="E39" s="144">
        <v>0</v>
      </c>
      <c r="F39" s="159">
        <f t="shared" si="0"/>
        <v>0.60486111111111085</v>
      </c>
    </row>
    <row r="40" spans="1:6" ht="44" customHeight="1" x14ac:dyDescent="0.8">
      <c r="A40" s="60">
        <f t="shared" si="5"/>
        <v>5.0750000000000002</v>
      </c>
      <c r="B40" s="90" t="s">
        <v>64</v>
      </c>
      <c r="C40" s="93" t="s">
        <v>69</v>
      </c>
      <c r="D40" s="91" t="s">
        <v>63</v>
      </c>
      <c r="E40" s="144">
        <v>0</v>
      </c>
      <c r="F40" s="159">
        <f t="shared" si="0"/>
        <v>0.60486111111111085</v>
      </c>
    </row>
    <row r="41" spans="1:6" ht="57" customHeight="1" x14ac:dyDescent="0.8">
      <c r="A41" s="72">
        <f t="shared" si="5"/>
        <v>5.0760000000000005</v>
      </c>
      <c r="B41" s="99" t="s">
        <v>46</v>
      </c>
      <c r="C41" s="100" t="s">
        <v>70</v>
      </c>
      <c r="D41" s="101" t="s">
        <v>63</v>
      </c>
      <c r="E41" s="145">
        <v>0</v>
      </c>
      <c r="F41" s="134">
        <f t="shared" si="0"/>
        <v>0.60486111111111085</v>
      </c>
    </row>
    <row r="42" spans="1:6" ht="56" customHeight="1" x14ac:dyDescent="0.8">
      <c r="A42" s="72">
        <f t="shared" si="5"/>
        <v>5.0770000000000008</v>
      </c>
      <c r="B42" s="99" t="s">
        <v>46</v>
      </c>
      <c r="C42" s="100" t="s">
        <v>71</v>
      </c>
      <c r="D42" s="101" t="s">
        <v>63</v>
      </c>
      <c r="E42" s="145">
        <v>0</v>
      </c>
      <c r="F42" s="134">
        <f t="shared" si="0"/>
        <v>0.60486111111111085</v>
      </c>
    </row>
    <row r="43" spans="1:6" ht="19.5" customHeight="1" x14ac:dyDescent="0.8">
      <c r="A43" s="9">
        <f>A35+0.01</f>
        <v>5.0799999999999983</v>
      </c>
      <c r="B43" s="10"/>
      <c r="C43" s="3" t="s">
        <v>28</v>
      </c>
      <c r="D43" s="21"/>
      <c r="E43" s="81"/>
      <c r="F43" s="134">
        <f t="shared" si="0"/>
        <v>0.60486111111111085</v>
      </c>
    </row>
    <row r="44" spans="1:6" ht="56.5" customHeight="1" x14ac:dyDescent="0.8">
      <c r="A44" s="60">
        <f t="shared" ref="A44:A46" si="6">A43+0.001</f>
        <v>5.0809999999999986</v>
      </c>
      <c r="B44" s="90" t="s">
        <v>64</v>
      </c>
      <c r="C44" s="93" t="s">
        <v>85</v>
      </c>
      <c r="D44" s="91" t="s">
        <v>30</v>
      </c>
      <c r="E44" s="144">
        <v>0</v>
      </c>
      <c r="F44" s="159">
        <f t="shared" si="0"/>
        <v>0.60486111111111085</v>
      </c>
    </row>
    <row r="45" spans="1:6" ht="77" customHeight="1" x14ac:dyDescent="0.8">
      <c r="A45" s="102">
        <f t="shared" si="6"/>
        <v>5.081999999999999</v>
      </c>
      <c r="B45" s="103" t="s">
        <v>64</v>
      </c>
      <c r="C45" s="104" t="s">
        <v>86</v>
      </c>
      <c r="D45" s="105" t="s">
        <v>30</v>
      </c>
      <c r="E45" s="146">
        <v>0</v>
      </c>
      <c r="F45" s="159">
        <f t="shared" si="0"/>
        <v>0.60486111111111085</v>
      </c>
    </row>
    <row r="46" spans="1:6" s="106" customFormat="1" ht="16.5" customHeight="1" x14ac:dyDescent="0.8">
      <c r="A46" s="72">
        <f t="shared" si="6"/>
        <v>5.0829999999999993</v>
      </c>
      <c r="B46" s="99" t="s">
        <v>46</v>
      </c>
      <c r="C46" s="100" t="s">
        <v>104</v>
      </c>
      <c r="D46" s="101" t="s">
        <v>30</v>
      </c>
      <c r="E46" s="145">
        <v>3</v>
      </c>
      <c r="F46" s="134">
        <f t="shared" si="0"/>
        <v>0.60486111111111085</v>
      </c>
    </row>
    <row r="47" spans="1:6" ht="21.75" customHeight="1" x14ac:dyDescent="0.8">
      <c r="A47" s="72">
        <f t="shared" ref="A47" si="7">A46+0.001</f>
        <v>5.0839999999999996</v>
      </c>
      <c r="B47" s="99" t="s">
        <v>46</v>
      </c>
      <c r="C47" s="100" t="s">
        <v>105</v>
      </c>
      <c r="D47" s="101" t="s">
        <v>30</v>
      </c>
      <c r="E47" s="145">
        <v>3</v>
      </c>
      <c r="F47" s="134">
        <f t="shared" si="0"/>
        <v>0.60694444444444418</v>
      </c>
    </row>
    <row r="48" spans="1:6" ht="21.75" customHeight="1" x14ac:dyDescent="0.8">
      <c r="A48" s="72"/>
      <c r="B48" s="99"/>
      <c r="C48" s="100"/>
      <c r="D48" s="101"/>
      <c r="E48" s="145"/>
      <c r="F48" s="134">
        <f t="shared" si="0"/>
        <v>0.6090277777777775</v>
      </c>
    </row>
    <row r="49" spans="1:6" ht="21.75" customHeight="1" x14ac:dyDescent="0.8">
      <c r="A49" s="72"/>
      <c r="B49" s="99"/>
      <c r="C49" s="158" t="s">
        <v>52</v>
      </c>
      <c r="D49" s="101"/>
      <c r="E49" s="145">
        <v>10</v>
      </c>
      <c r="F49" s="134">
        <f t="shared" si="0"/>
        <v>0.6090277777777775</v>
      </c>
    </row>
    <row r="50" spans="1:6" ht="21.75" customHeight="1" x14ac:dyDescent="0.8">
      <c r="A50" s="72"/>
      <c r="B50" s="99"/>
      <c r="C50" s="100"/>
      <c r="D50" s="101"/>
      <c r="E50" s="145"/>
      <c r="F50" s="134">
        <f t="shared" si="0"/>
        <v>0.61597222222222192</v>
      </c>
    </row>
    <row r="51" spans="1:6" ht="20" customHeight="1" x14ac:dyDescent="0.8">
      <c r="A51" s="9">
        <v>6</v>
      </c>
      <c r="B51" s="10"/>
      <c r="C51" s="97" t="s">
        <v>56</v>
      </c>
      <c r="D51" s="21"/>
      <c r="E51" s="81"/>
      <c r="F51" s="134">
        <f t="shared" si="0"/>
        <v>0.61597222222222192</v>
      </c>
    </row>
    <row r="52" spans="1:6" s="8" customFormat="1" ht="19.5" customHeight="1" x14ac:dyDescent="0.8">
      <c r="A52" s="9">
        <f t="shared" ref="A52:A55" si="8">A51+0.01</f>
        <v>6.01</v>
      </c>
      <c r="B52" s="107"/>
      <c r="C52" s="108" t="s">
        <v>29</v>
      </c>
      <c r="D52" s="109" t="s">
        <v>53</v>
      </c>
      <c r="E52" s="147"/>
      <c r="F52" s="134">
        <f t="shared" si="0"/>
        <v>0.61597222222222192</v>
      </c>
    </row>
    <row r="53" spans="1:6" s="8" customFormat="1" ht="19.5" customHeight="1" x14ac:dyDescent="0.8">
      <c r="A53" s="9">
        <f>A52+0.01</f>
        <v>6.02</v>
      </c>
      <c r="B53" s="107"/>
      <c r="C53" s="108" t="s">
        <v>34</v>
      </c>
      <c r="D53" s="109" t="s">
        <v>32</v>
      </c>
      <c r="E53" s="147"/>
      <c r="F53" s="134">
        <f t="shared" si="0"/>
        <v>0.61597222222222192</v>
      </c>
    </row>
    <row r="54" spans="1:6" ht="19.5" customHeight="1" x14ac:dyDescent="0.8">
      <c r="A54" s="9">
        <f t="shared" si="8"/>
        <v>6.0299999999999994</v>
      </c>
      <c r="B54" s="107"/>
      <c r="C54" s="108" t="s">
        <v>23</v>
      </c>
      <c r="D54" s="109" t="s">
        <v>54</v>
      </c>
      <c r="E54" s="147"/>
      <c r="F54" s="134">
        <f t="shared" si="0"/>
        <v>0.61597222222222192</v>
      </c>
    </row>
    <row r="55" spans="1:6" ht="19.5" customHeight="1" x14ac:dyDescent="0.8">
      <c r="A55" s="9">
        <f t="shared" si="8"/>
        <v>6.0399999999999991</v>
      </c>
      <c r="B55" s="107"/>
      <c r="C55" s="108" t="s">
        <v>24</v>
      </c>
      <c r="D55" s="109" t="s">
        <v>36</v>
      </c>
      <c r="E55" s="148"/>
      <c r="F55" s="134">
        <f t="shared" si="0"/>
        <v>0.61597222222222192</v>
      </c>
    </row>
    <row r="56" spans="1:6" ht="19.5" customHeight="1" x14ac:dyDescent="0.8">
      <c r="A56" s="9">
        <f>A55+0.01</f>
        <v>6.0499999999999989</v>
      </c>
      <c r="C56" s="3" t="s">
        <v>25</v>
      </c>
      <c r="E56" s="143"/>
      <c r="F56" s="134">
        <f t="shared" si="0"/>
        <v>0.61597222222222192</v>
      </c>
    </row>
    <row r="57" spans="1:6" ht="19.5" customHeight="1" x14ac:dyDescent="0.8">
      <c r="A57" s="72">
        <f>A56+0.001</f>
        <v>6.0509999999999993</v>
      </c>
      <c r="B57" s="54" t="s">
        <v>7</v>
      </c>
      <c r="C57" s="92" t="s">
        <v>102</v>
      </c>
      <c r="D57" s="21" t="s">
        <v>33</v>
      </c>
      <c r="E57" s="143">
        <v>5</v>
      </c>
      <c r="F57" s="134">
        <f t="shared" si="0"/>
        <v>0.61597222222222192</v>
      </c>
    </row>
    <row r="58" spans="1:6" ht="19.5" customHeight="1" x14ac:dyDescent="0.8">
      <c r="A58" s="9">
        <f>A56+0.01</f>
        <v>6.0599999999999987</v>
      </c>
      <c r="B58" s="54"/>
      <c r="C58" s="3" t="s">
        <v>26</v>
      </c>
      <c r="D58" s="21" t="s">
        <v>31</v>
      </c>
      <c r="E58" s="143"/>
      <c r="F58" s="134">
        <f t="shared" si="0"/>
        <v>0.61944444444444413</v>
      </c>
    </row>
    <row r="59" spans="1:6" ht="26.25" customHeight="1" x14ac:dyDescent="0.8">
      <c r="A59" s="72">
        <f>A58+0.001</f>
        <v>6.0609999999999991</v>
      </c>
      <c r="B59" s="99" t="s">
        <v>7</v>
      </c>
      <c r="C59" s="100" t="s">
        <v>97</v>
      </c>
      <c r="D59" s="101" t="s">
        <v>31</v>
      </c>
      <c r="E59" s="145">
        <v>5</v>
      </c>
      <c r="F59" s="134">
        <f t="shared" si="0"/>
        <v>0.61944444444444413</v>
      </c>
    </row>
    <row r="60" spans="1:6" ht="19.5" customHeight="1" x14ac:dyDescent="0.8">
      <c r="A60" s="9">
        <f>A58+0.01</f>
        <v>6.0699999999999985</v>
      </c>
      <c r="B60" s="54"/>
      <c r="C60" s="3" t="s">
        <v>37</v>
      </c>
      <c r="E60" s="143"/>
      <c r="F60" s="134">
        <f t="shared" si="0"/>
        <v>0.62291666666666634</v>
      </c>
    </row>
    <row r="61" spans="1:6" ht="30" customHeight="1" x14ac:dyDescent="0.8">
      <c r="A61" s="72">
        <f>A60+0.001</f>
        <v>6.0709999999999988</v>
      </c>
      <c r="B61" s="54" t="s">
        <v>9</v>
      </c>
      <c r="C61" s="92" t="s">
        <v>96</v>
      </c>
      <c r="D61" s="21" t="s">
        <v>50</v>
      </c>
      <c r="E61" s="143">
        <v>5</v>
      </c>
      <c r="F61" s="134">
        <f t="shared" si="0"/>
        <v>0.62291666666666634</v>
      </c>
    </row>
    <row r="62" spans="1:6" s="2" customFormat="1" ht="19.5" customHeight="1" x14ac:dyDescent="0.8">
      <c r="A62" s="110">
        <f>A60+0.01</f>
        <v>6.0799999999999983</v>
      </c>
      <c r="B62" s="107"/>
      <c r="C62" s="108" t="s">
        <v>27</v>
      </c>
      <c r="D62" s="109" t="s">
        <v>55</v>
      </c>
      <c r="E62" s="147"/>
      <c r="F62" s="134">
        <f t="shared" si="0"/>
        <v>0.62638888888888855</v>
      </c>
    </row>
    <row r="63" spans="1:6" s="11" customFormat="1" ht="19.5" customHeight="1" x14ac:dyDescent="0.8">
      <c r="A63" s="9">
        <f>A62+0.01</f>
        <v>6.0899999999999981</v>
      </c>
      <c r="B63" s="54"/>
      <c r="C63" s="3" t="s">
        <v>28</v>
      </c>
      <c r="F63" s="134">
        <f t="shared" si="0"/>
        <v>0.62638888888888855</v>
      </c>
    </row>
    <row r="64" spans="1:6" s="11" customFormat="1" ht="52.75" customHeight="1" x14ac:dyDescent="0.8">
      <c r="A64" s="60">
        <f>A63+0.001</f>
        <v>6.0909999999999984</v>
      </c>
      <c r="B64" s="90" t="s">
        <v>84</v>
      </c>
      <c r="C64" s="93" t="s">
        <v>106</v>
      </c>
      <c r="D64" s="91" t="s">
        <v>30</v>
      </c>
      <c r="E64" s="144">
        <v>0</v>
      </c>
      <c r="F64" s="159">
        <f t="shared" si="0"/>
        <v>0.62638888888888855</v>
      </c>
    </row>
    <row r="65" spans="1:6" s="11" customFormat="1" ht="15" customHeight="1" x14ac:dyDescent="0.8">
      <c r="A65" s="72">
        <f t="shared" ref="A65:A66" si="9">A64+0.001</f>
        <v>6.0919999999999987</v>
      </c>
      <c r="B65" s="99" t="s">
        <v>7</v>
      </c>
      <c r="C65" s="100" t="s">
        <v>107</v>
      </c>
      <c r="D65" s="101" t="s">
        <v>30</v>
      </c>
      <c r="E65" s="145">
        <v>3</v>
      </c>
      <c r="F65" s="134">
        <f t="shared" si="0"/>
        <v>0.62638888888888855</v>
      </c>
    </row>
    <row r="66" spans="1:6" s="11" customFormat="1" ht="26.5" customHeight="1" x14ac:dyDescent="0.8">
      <c r="A66" s="72">
        <f t="shared" si="9"/>
        <v>6.0929999999999991</v>
      </c>
      <c r="B66" s="99" t="s">
        <v>7</v>
      </c>
      <c r="C66" s="100" t="s">
        <v>108</v>
      </c>
      <c r="D66" s="101" t="s">
        <v>30</v>
      </c>
      <c r="E66" s="145">
        <v>3</v>
      </c>
      <c r="F66" s="134">
        <f t="shared" si="0"/>
        <v>0.62847222222222188</v>
      </c>
    </row>
    <row r="67" spans="1:6" s="11" customFormat="1" ht="28" customHeight="1" x14ac:dyDescent="0.8">
      <c r="A67" s="72">
        <f t="shared" ref="A67" si="10">A66+0.001</f>
        <v>6.0939999999999994</v>
      </c>
      <c r="B67" s="99" t="s">
        <v>7</v>
      </c>
      <c r="C67" s="100" t="s">
        <v>109</v>
      </c>
      <c r="D67" s="101" t="s">
        <v>30</v>
      </c>
      <c r="E67" s="145">
        <v>3</v>
      </c>
      <c r="F67" s="134">
        <f t="shared" si="0"/>
        <v>0.6305555555555552</v>
      </c>
    </row>
    <row r="68" spans="1:6" s="2" customFormat="1" ht="19.5" customHeight="1" x14ac:dyDescent="0.8">
      <c r="A68" s="52"/>
      <c r="B68" s="53"/>
      <c r="E68" s="149"/>
      <c r="F68" s="134">
        <f t="shared" si="0"/>
        <v>0.63263888888888853</v>
      </c>
    </row>
    <row r="69" spans="1:6" s="2" customFormat="1" ht="19.5" customHeight="1" x14ac:dyDescent="0.8">
      <c r="A69" s="9">
        <v>7</v>
      </c>
      <c r="B69" s="54"/>
      <c r="C69" s="3" t="s">
        <v>51</v>
      </c>
      <c r="D69" s="83"/>
      <c r="E69" s="143"/>
      <c r="F69" s="134">
        <f t="shared" si="0"/>
        <v>0.63263888888888853</v>
      </c>
    </row>
    <row r="70" spans="1:6" s="2" customFormat="1" ht="19.5" customHeight="1" x14ac:dyDescent="0.8">
      <c r="A70" s="110">
        <f t="shared" ref="A70:A84" si="11">A69+0.01</f>
        <v>7.01</v>
      </c>
      <c r="B70" s="111"/>
      <c r="C70" s="112" t="s">
        <v>28</v>
      </c>
      <c r="D70" s="109" t="s">
        <v>30</v>
      </c>
      <c r="E70" s="113"/>
      <c r="F70" s="134">
        <f t="shared" si="0"/>
        <v>0.63263888888888853</v>
      </c>
    </row>
    <row r="71" spans="1:6" s="2" customFormat="1" ht="19.5" customHeight="1" x14ac:dyDescent="0.8">
      <c r="A71" s="114">
        <f>A70+0.01</f>
        <v>7.02</v>
      </c>
      <c r="B71" s="111"/>
      <c r="C71" s="115" t="s">
        <v>29</v>
      </c>
      <c r="D71" s="109" t="s">
        <v>53</v>
      </c>
      <c r="E71" s="116"/>
      <c r="F71" s="134">
        <f t="shared" si="0"/>
        <v>0.63263888888888853</v>
      </c>
    </row>
    <row r="72" spans="1:6" s="2" customFormat="1" ht="19.5" customHeight="1" x14ac:dyDescent="0.8">
      <c r="A72" s="117">
        <f>A71+0.01</f>
        <v>7.0299999999999994</v>
      </c>
      <c r="B72" s="111"/>
      <c r="C72" s="115" t="s">
        <v>34</v>
      </c>
      <c r="D72" s="109" t="s">
        <v>32</v>
      </c>
      <c r="E72" s="150"/>
      <c r="F72" s="134">
        <f t="shared" si="0"/>
        <v>0.63263888888888853</v>
      </c>
    </row>
    <row r="73" spans="1:6" s="2" customFormat="1" ht="19.5" customHeight="1" x14ac:dyDescent="0.8">
      <c r="A73" s="9">
        <f>A72+0.01</f>
        <v>7.0399999999999991</v>
      </c>
      <c r="C73" s="26" t="s">
        <v>23</v>
      </c>
      <c r="E73" s="81"/>
      <c r="F73" s="134">
        <f t="shared" si="0"/>
        <v>0.63263888888888853</v>
      </c>
    </row>
    <row r="74" spans="1:6" s="2" customFormat="1" ht="19.5" customHeight="1" x14ac:dyDescent="0.8">
      <c r="A74" s="72">
        <f>A73+0.001</f>
        <v>7.0409999999999995</v>
      </c>
      <c r="B74" s="10" t="s">
        <v>46</v>
      </c>
      <c r="C74" s="92" t="s">
        <v>100</v>
      </c>
      <c r="D74" s="21" t="s">
        <v>54</v>
      </c>
      <c r="E74" s="81">
        <v>5</v>
      </c>
      <c r="F74" s="134">
        <f t="shared" ref="F74:F109" si="12">F73+TIME(0,E73,0)</f>
        <v>0.63263888888888853</v>
      </c>
    </row>
    <row r="75" spans="1:6" s="2" customFormat="1" ht="19.5" customHeight="1" x14ac:dyDescent="0.8">
      <c r="A75" s="9">
        <f>A73+0.01</f>
        <v>7.0499999999999989</v>
      </c>
      <c r="B75" s="10"/>
      <c r="C75" s="26" t="s">
        <v>24</v>
      </c>
      <c r="E75" s="81"/>
      <c r="F75" s="134">
        <f t="shared" si="12"/>
        <v>0.63611111111111074</v>
      </c>
    </row>
    <row r="76" spans="1:6" s="2" customFormat="1" ht="36.5" customHeight="1" x14ac:dyDescent="0.8">
      <c r="A76" s="72">
        <f>A75+0.001</f>
        <v>7.0509999999999993</v>
      </c>
      <c r="B76" s="10" t="s">
        <v>9</v>
      </c>
      <c r="C76" s="92" t="s">
        <v>101</v>
      </c>
      <c r="D76" s="21" t="s">
        <v>36</v>
      </c>
      <c r="E76" s="81">
        <v>2</v>
      </c>
      <c r="F76" s="134">
        <f t="shared" si="12"/>
        <v>0.63611111111111074</v>
      </c>
    </row>
    <row r="77" spans="1:6" s="2" customFormat="1" ht="19.5" customHeight="1" x14ac:dyDescent="0.8">
      <c r="A77" s="9"/>
      <c r="B77" s="10"/>
      <c r="C77" s="26"/>
      <c r="D77" s="21"/>
      <c r="E77" s="81"/>
      <c r="F77" s="134">
        <f t="shared" si="12"/>
        <v>0.63749999999999962</v>
      </c>
    </row>
    <row r="78" spans="1:6" s="2" customFormat="1" ht="19.5" customHeight="1" x14ac:dyDescent="0.8">
      <c r="A78" s="110">
        <f>A75+0.01</f>
        <v>7.0599999999999987</v>
      </c>
      <c r="B78" s="118"/>
      <c r="C78" s="115" t="s">
        <v>25</v>
      </c>
      <c r="D78" s="109" t="s">
        <v>33</v>
      </c>
      <c r="E78" s="121"/>
      <c r="F78" s="134">
        <f t="shared" si="12"/>
        <v>0.63749999999999962</v>
      </c>
    </row>
    <row r="79" spans="1:6" ht="19.5" customHeight="1" x14ac:dyDescent="0.8">
      <c r="A79" s="9">
        <f>A78+0.01</f>
        <v>7.0699999999999985</v>
      </c>
      <c r="B79" s="95"/>
      <c r="C79" s="26" t="s">
        <v>26</v>
      </c>
      <c r="E79" s="82"/>
      <c r="F79" s="134">
        <f t="shared" si="12"/>
        <v>0.63749999999999962</v>
      </c>
    </row>
    <row r="80" spans="1:6" ht="57" customHeight="1" x14ac:dyDescent="0.8">
      <c r="A80" s="60">
        <f t="shared" ref="A80:A81" si="13">A79+0.001</f>
        <v>7.0709999999999988</v>
      </c>
      <c r="B80" s="90" t="s">
        <v>64</v>
      </c>
      <c r="C80" s="93" t="s">
        <v>78</v>
      </c>
      <c r="D80" s="91" t="s">
        <v>31</v>
      </c>
      <c r="E80" s="144">
        <v>0</v>
      </c>
      <c r="F80" s="159">
        <f t="shared" si="12"/>
        <v>0.63749999999999962</v>
      </c>
    </row>
    <row r="81" spans="1:9" ht="57.5" customHeight="1" x14ac:dyDescent="0.8">
      <c r="A81" s="60">
        <f t="shared" si="13"/>
        <v>7.0719999999999992</v>
      </c>
      <c r="B81" s="90" t="s">
        <v>64</v>
      </c>
      <c r="C81" s="93" t="s">
        <v>79</v>
      </c>
      <c r="D81" s="91" t="s">
        <v>31</v>
      </c>
      <c r="E81" s="144">
        <v>0</v>
      </c>
      <c r="F81" s="159">
        <f t="shared" si="12"/>
        <v>0.63749999999999962</v>
      </c>
    </row>
    <row r="82" spans="1:9" ht="19.5" customHeight="1" x14ac:dyDescent="0.8">
      <c r="A82" s="110">
        <f>A79+0.01</f>
        <v>7.0799999999999983</v>
      </c>
      <c r="B82" s="111"/>
      <c r="C82" s="119" t="s">
        <v>38</v>
      </c>
      <c r="D82" s="109" t="s">
        <v>6</v>
      </c>
      <c r="E82" s="121"/>
      <c r="F82" s="134">
        <f t="shared" si="12"/>
        <v>0.63749999999999962</v>
      </c>
    </row>
    <row r="83" spans="1:9" s="13" customFormat="1" ht="19.5" customHeight="1" x14ac:dyDescent="0.8">
      <c r="A83" s="110">
        <f t="shared" si="11"/>
        <v>7.0899999999999981</v>
      </c>
      <c r="B83" s="120"/>
      <c r="C83" s="115" t="s">
        <v>37</v>
      </c>
      <c r="D83" s="109" t="s">
        <v>50</v>
      </c>
      <c r="E83" s="121"/>
      <c r="F83" s="134">
        <f t="shared" si="12"/>
        <v>0.63749999999999962</v>
      </c>
    </row>
    <row r="84" spans="1:9" s="13" customFormat="1" ht="19.5" customHeight="1" x14ac:dyDescent="0.8">
      <c r="A84" s="9">
        <f t="shared" si="11"/>
        <v>7.0999999999999979</v>
      </c>
      <c r="B84" s="10"/>
      <c r="C84" s="26" t="s">
        <v>27</v>
      </c>
      <c r="D84" s="21"/>
      <c r="E84" s="81"/>
      <c r="F84" s="134">
        <f t="shared" si="12"/>
        <v>0.63749999999999962</v>
      </c>
    </row>
    <row r="85" spans="1:9" s="13" customFormat="1" ht="69.75" customHeight="1" x14ac:dyDescent="0.8">
      <c r="A85" s="60">
        <f>A84+0.001</f>
        <v>7.1009999999999982</v>
      </c>
      <c r="B85" s="90" t="s">
        <v>64</v>
      </c>
      <c r="C85" s="93" t="s">
        <v>72</v>
      </c>
      <c r="D85" s="91" t="s">
        <v>63</v>
      </c>
      <c r="E85" s="144">
        <v>0</v>
      </c>
      <c r="F85" s="159">
        <f t="shared" si="12"/>
        <v>0.63749999999999962</v>
      </c>
    </row>
    <row r="86" spans="1:9" s="13" customFormat="1" ht="68" customHeight="1" x14ac:dyDescent="0.8">
      <c r="A86" s="60">
        <f>A85+0.001</f>
        <v>7.1019999999999985</v>
      </c>
      <c r="B86" s="90" t="s">
        <v>64</v>
      </c>
      <c r="C86" s="93" t="s">
        <v>73</v>
      </c>
      <c r="D86" s="91" t="s">
        <v>63</v>
      </c>
      <c r="E86" s="144">
        <v>0</v>
      </c>
      <c r="F86" s="159">
        <f t="shared" si="12"/>
        <v>0.63749999999999962</v>
      </c>
    </row>
    <row r="87" spans="1:9" s="13" customFormat="1" ht="71" customHeight="1" x14ac:dyDescent="0.8">
      <c r="A87" s="60">
        <f>A86+0.001</f>
        <v>7.1029999999999989</v>
      </c>
      <c r="B87" s="90" t="s">
        <v>64</v>
      </c>
      <c r="C87" s="93" t="s">
        <v>74</v>
      </c>
      <c r="D87" s="91" t="s">
        <v>63</v>
      </c>
      <c r="E87" s="144">
        <v>0</v>
      </c>
      <c r="F87" s="159">
        <f t="shared" si="12"/>
        <v>0.63749999999999962</v>
      </c>
    </row>
    <row r="88" spans="1:9" s="13" customFormat="1" ht="69.25" customHeight="1" x14ac:dyDescent="0.8">
      <c r="A88" s="60">
        <f>A87+0.001</f>
        <v>7.1039999999999992</v>
      </c>
      <c r="B88" s="90" t="s">
        <v>64</v>
      </c>
      <c r="C88" s="93" t="s">
        <v>75</v>
      </c>
      <c r="D88" s="91" t="s">
        <v>63</v>
      </c>
      <c r="E88" s="144">
        <v>0</v>
      </c>
      <c r="F88" s="159">
        <f t="shared" si="12"/>
        <v>0.63749999999999962</v>
      </c>
    </row>
    <row r="89" spans="1:9" s="13" customFormat="1" ht="78.5" customHeight="1" x14ac:dyDescent="0.8">
      <c r="A89" s="60">
        <f>A88+0.001</f>
        <v>7.1049999999999995</v>
      </c>
      <c r="B89" s="90" t="s">
        <v>64</v>
      </c>
      <c r="C89" s="93" t="s">
        <v>76</v>
      </c>
      <c r="D89" s="91" t="s">
        <v>63</v>
      </c>
      <c r="E89" s="144">
        <v>0</v>
      </c>
      <c r="F89" s="159">
        <f t="shared" si="12"/>
        <v>0.63749999999999962</v>
      </c>
    </row>
    <row r="90" spans="1:9" s="13" customFormat="1" ht="19.5" customHeight="1" x14ac:dyDescent="0.8">
      <c r="A90" s="9"/>
      <c r="B90" s="25"/>
      <c r="C90" s="94"/>
      <c r="D90" s="130"/>
      <c r="E90" s="81"/>
      <c r="F90" s="134">
        <f t="shared" si="12"/>
        <v>0.63749999999999962</v>
      </c>
    </row>
    <row r="91" spans="1:9" ht="19.5" customHeight="1" x14ac:dyDescent="0.8">
      <c r="A91" s="9">
        <v>8</v>
      </c>
      <c r="B91" s="10"/>
      <c r="C91" s="3" t="s">
        <v>13</v>
      </c>
      <c r="D91" s="21"/>
      <c r="E91" s="81"/>
      <c r="F91" s="134">
        <f t="shared" si="12"/>
        <v>0.63749999999999962</v>
      </c>
      <c r="I91" s="14"/>
    </row>
    <row r="92" spans="1:9" ht="20.5" customHeight="1" x14ac:dyDescent="0.8">
      <c r="A92" s="9">
        <f t="shared" ref="A92" si="14">A91+0.01</f>
        <v>8.01</v>
      </c>
      <c r="B92" s="12" t="s">
        <v>9</v>
      </c>
      <c r="C92" s="3" t="s">
        <v>39</v>
      </c>
      <c r="D92" s="21" t="s">
        <v>6</v>
      </c>
      <c r="E92" s="143">
        <v>5</v>
      </c>
      <c r="F92" s="134">
        <f t="shared" si="12"/>
        <v>0.63749999999999962</v>
      </c>
      <c r="I92" s="14"/>
    </row>
    <row r="93" spans="1:9" ht="19.5" customHeight="1" x14ac:dyDescent="0.8">
      <c r="A93" s="9">
        <f>A92+0.01</f>
        <v>8.02</v>
      </c>
      <c r="B93" s="10" t="s">
        <v>9</v>
      </c>
      <c r="C93" s="3" t="s">
        <v>42</v>
      </c>
      <c r="D93" s="21"/>
      <c r="E93" s="143"/>
      <c r="F93" s="134">
        <f t="shared" si="12"/>
        <v>0.64097222222222183</v>
      </c>
      <c r="I93" s="14"/>
    </row>
    <row r="94" spans="1:9" s="2" customFormat="1" ht="19.5" customHeight="1" x14ac:dyDescent="0.8">
      <c r="A94" s="9">
        <f>A93+0.01</f>
        <v>8.0299999999999994</v>
      </c>
      <c r="B94" s="10"/>
      <c r="C94" s="3" t="s">
        <v>40</v>
      </c>
      <c r="D94" s="21"/>
      <c r="E94" s="81"/>
      <c r="F94" s="134">
        <f t="shared" si="12"/>
        <v>0.64097222222222183</v>
      </c>
      <c r="I94" s="15"/>
    </row>
    <row r="95" spans="1:9" s="2" customFormat="1" ht="25.5" customHeight="1" x14ac:dyDescent="0.8">
      <c r="A95" s="22">
        <f>A94+0.001</f>
        <v>8.0309999999999988</v>
      </c>
      <c r="B95" s="10" t="s">
        <v>9</v>
      </c>
      <c r="C95" s="19" t="s">
        <v>103</v>
      </c>
      <c r="D95" s="83" t="s">
        <v>14</v>
      </c>
      <c r="E95" s="81">
        <v>5</v>
      </c>
      <c r="F95" s="134">
        <f t="shared" si="12"/>
        <v>0.64097222222222183</v>
      </c>
      <c r="I95" s="15"/>
    </row>
    <row r="96" spans="1:9" s="2" customFormat="1" ht="19.5" customHeight="1" x14ac:dyDescent="0.8">
      <c r="A96" s="22">
        <f>A95+0.001</f>
        <v>8.0319999999999983</v>
      </c>
      <c r="B96" s="10" t="s">
        <v>9</v>
      </c>
      <c r="C96" s="19" t="s">
        <v>48</v>
      </c>
      <c r="D96" s="83" t="s">
        <v>47</v>
      </c>
      <c r="E96" s="81">
        <v>5</v>
      </c>
      <c r="F96" s="134">
        <f t="shared" si="12"/>
        <v>0.64444444444444404</v>
      </c>
      <c r="I96" s="15"/>
    </row>
    <row r="97" spans="1:9" ht="19.5" customHeight="1" x14ac:dyDescent="0.8">
      <c r="A97" s="22">
        <f>A96+0.001</f>
        <v>8.0329999999999977</v>
      </c>
      <c r="B97" s="10" t="s">
        <v>9</v>
      </c>
      <c r="C97" s="23" t="s">
        <v>49</v>
      </c>
      <c r="D97" s="84" t="s">
        <v>53</v>
      </c>
      <c r="E97" s="81">
        <v>5</v>
      </c>
      <c r="F97" s="134">
        <f t="shared" si="12"/>
        <v>0.64791666666666625</v>
      </c>
      <c r="I97" s="14"/>
    </row>
    <row r="98" spans="1:9" s="16" customFormat="1" ht="19.5" customHeight="1" x14ac:dyDescent="0.8">
      <c r="A98" s="20">
        <f>A94+0.01</f>
        <v>8.0399999999999991</v>
      </c>
      <c r="B98" s="12"/>
      <c r="C98" s="55" t="s">
        <v>41</v>
      </c>
      <c r="D98" s="56"/>
      <c r="E98" s="151"/>
      <c r="F98" s="134">
        <f t="shared" si="12"/>
        <v>0.65138888888888846</v>
      </c>
      <c r="I98" s="17"/>
    </row>
    <row r="99" spans="1:9" s="16" customFormat="1" ht="19.5" customHeight="1" x14ac:dyDescent="0.8">
      <c r="A99" s="22">
        <f t="shared" ref="A99:A104" si="15">A98+0.001</f>
        <v>8.0409999999999986</v>
      </c>
      <c r="B99" s="12" t="s">
        <v>9</v>
      </c>
      <c r="C99" s="57" t="s">
        <v>43</v>
      </c>
      <c r="D99" s="85" t="s">
        <v>12</v>
      </c>
      <c r="E99" s="151">
        <v>5</v>
      </c>
      <c r="F99" s="134">
        <f t="shared" si="12"/>
        <v>0.65138888888888846</v>
      </c>
      <c r="I99" s="17"/>
    </row>
    <row r="100" spans="1:9" s="16" customFormat="1" ht="19.5" customHeight="1" x14ac:dyDescent="0.8">
      <c r="A100" s="22">
        <f t="shared" si="15"/>
        <v>8.041999999999998</v>
      </c>
      <c r="B100" s="10" t="s">
        <v>9</v>
      </c>
      <c r="C100" s="57" t="s">
        <v>44</v>
      </c>
      <c r="D100" s="85" t="s">
        <v>35</v>
      </c>
      <c r="E100" s="151">
        <v>0</v>
      </c>
      <c r="F100" s="134">
        <f t="shared" si="12"/>
        <v>0.65486111111111067</v>
      </c>
      <c r="I100" s="17"/>
    </row>
    <row r="101" spans="1:9" ht="19.5" customHeight="1" x14ac:dyDescent="0.8">
      <c r="A101" s="58">
        <f t="shared" si="15"/>
        <v>8.0429999999999975</v>
      </c>
      <c r="B101" s="12" t="s">
        <v>9</v>
      </c>
      <c r="C101" s="59" t="s">
        <v>45</v>
      </c>
      <c r="D101" s="86" t="s">
        <v>57</v>
      </c>
      <c r="E101" s="151">
        <v>5</v>
      </c>
      <c r="F101" s="134">
        <f t="shared" si="12"/>
        <v>0.65486111111111067</v>
      </c>
    </row>
    <row r="102" spans="1:9" ht="19.5" customHeight="1" x14ac:dyDescent="0.8">
      <c r="A102" s="72">
        <f t="shared" si="15"/>
        <v>8.0439999999999969</v>
      </c>
      <c r="B102" s="67" t="s">
        <v>19</v>
      </c>
      <c r="C102" s="73" t="s">
        <v>15</v>
      </c>
      <c r="D102" s="87" t="s">
        <v>11</v>
      </c>
      <c r="E102" s="152">
        <v>0</v>
      </c>
      <c r="F102" s="134">
        <f t="shared" si="12"/>
        <v>0.65833333333333288</v>
      </c>
    </row>
    <row r="103" spans="1:9" ht="23.5" customHeight="1" x14ac:dyDescent="0.8">
      <c r="A103" s="22">
        <f t="shared" si="15"/>
        <v>8.0449999999999964</v>
      </c>
      <c r="B103" s="63" t="s">
        <v>9</v>
      </c>
      <c r="C103" s="19" t="s">
        <v>22</v>
      </c>
      <c r="D103" s="83" t="s">
        <v>16</v>
      </c>
      <c r="E103" s="98">
        <v>0</v>
      </c>
      <c r="F103" s="134">
        <f t="shared" si="12"/>
        <v>0.65833333333333288</v>
      </c>
    </row>
    <row r="104" spans="1:9" ht="19.5" customHeight="1" x14ac:dyDescent="0.8">
      <c r="A104" s="60">
        <f t="shared" si="15"/>
        <v>8.0459999999999958</v>
      </c>
      <c r="B104" s="62" t="s">
        <v>19</v>
      </c>
      <c r="C104" s="64" t="s">
        <v>20</v>
      </c>
      <c r="D104" s="88" t="s">
        <v>16</v>
      </c>
      <c r="E104" s="153">
        <v>0</v>
      </c>
      <c r="F104" s="159">
        <f t="shared" si="12"/>
        <v>0.65833333333333288</v>
      </c>
    </row>
    <row r="105" spans="1:9" ht="19.5" customHeight="1" x14ac:dyDescent="0.8">
      <c r="A105" s="9">
        <f>A98+0.01</f>
        <v>8.0499999999999989</v>
      </c>
      <c r="B105" s="12" t="s">
        <v>9</v>
      </c>
      <c r="C105" s="65" t="s">
        <v>17</v>
      </c>
      <c r="D105" s="83" t="s">
        <v>110</v>
      </c>
      <c r="E105" s="154">
        <v>5</v>
      </c>
      <c r="F105" s="134">
        <f t="shared" si="12"/>
        <v>0.65833333333333288</v>
      </c>
    </row>
    <row r="106" spans="1:9" ht="19.5" customHeight="1" x14ac:dyDescent="0.8">
      <c r="A106" s="66">
        <f t="shared" ref="A106:A107" si="16">A105+0.01</f>
        <v>8.0599999999999987</v>
      </c>
      <c r="B106" s="67" t="s">
        <v>9</v>
      </c>
      <c r="C106" s="68" t="s">
        <v>61</v>
      </c>
      <c r="D106" s="89" t="s">
        <v>11</v>
      </c>
      <c r="E106" s="145">
        <v>3</v>
      </c>
      <c r="F106" s="134">
        <f t="shared" si="12"/>
        <v>0.66180555555555509</v>
      </c>
    </row>
    <row r="107" spans="1:9" ht="26" customHeight="1" x14ac:dyDescent="0.8">
      <c r="A107" s="69">
        <f t="shared" si="16"/>
        <v>8.0699999999999985</v>
      </c>
      <c r="B107" s="61" t="s">
        <v>19</v>
      </c>
      <c r="C107" s="70" t="s">
        <v>62</v>
      </c>
      <c r="D107" s="88" t="s">
        <v>11</v>
      </c>
      <c r="E107" s="144">
        <v>0</v>
      </c>
      <c r="F107" s="159">
        <f t="shared" si="12"/>
        <v>0.66388888888888842</v>
      </c>
    </row>
    <row r="108" spans="1:9" s="13" customFormat="1" ht="26" customHeight="1" x14ac:dyDescent="0.8">
      <c r="A108" s="9">
        <v>8.99</v>
      </c>
      <c r="B108" s="12" t="s">
        <v>9</v>
      </c>
      <c r="C108" s="65" t="s">
        <v>58</v>
      </c>
      <c r="D108" s="83" t="s">
        <v>16</v>
      </c>
      <c r="E108" s="143">
        <v>5</v>
      </c>
      <c r="F108" s="134">
        <f t="shared" si="12"/>
        <v>0.66388888888888842</v>
      </c>
    </row>
    <row r="109" spans="1:9" ht="19.5" customHeight="1" x14ac:dyDescent="0.8">
      <c r="A109" s="9"/>
      <c r="B109" s="71"/>
      <c r="C109" s="65"/>
      <c r="D109" s="83"/>
      <c r="E109" s="143"/>
      <c r="F109" s="134">
        <f t="shared" si="12"/>
        <v>0.66736111111111063</v>
      </c>
    </row>
    <row r="110" spans="1:9" ht="19.5" customHeight="1" x14ac:dyDescent="0.8">
      <c r="A110" s="74">
        <v>9</v>
      </c>
      <c r="B110" s="75"/>
      <c r="C110" s="76" t="s">
        <v>18</v>
      </c>
      <c r="D110" s="131" t="s">
        <v>6</v>
      </c>
      <c r="E110" s="155">
        <v>0</v>
      </c>
      <c r="F110" s="156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2019-07-19T05:21:47Z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