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IEEE\802\Meetings\19_07\"/>
    </mc:Choice>
  </mc:AlternateContent>
  <xr:revisionPtr revIDLastSave="38" documentId="8_{73BCA32D-7698-453D-8568-053F7E27A938}" xr6:coauthVersionLast="43" xr6:coauthVersionMax="43" xr10:uidLastSave="{873D9B40-7CCC-4850-B085-27471550DC22}"/>
  <bookViews>
    <workbookView xWindow="-90" yWindow="-90" windowWidth="19380" windowHeight="10380" xr2:uid="{00000000-000D-0000-FFFF-FFFF00000000}"/>
  </bookViews>
  <sheets>
    <sheet name="EC_Opening_Agenda" sheetId="1" r:id="rId1"/>
  </sheets>
  <definedNames>
    <definedName name="Excel_BuiltIn_Print_Area_1_1">EC_Opening_Agenda!$A$1:$F$65</definedName>
    <definedName name="_xlnm.Print_Area" localSheetId="0">EC_Opening_Agenda!$A$1:$F$66</definedName>
    <definedName name="Print_Area_MI">EC_Opening_Agenda!$A$1:$E$48</definedName>
    <definedName name="PRINT_AREA_MI_1">EC_Opening_Agenda!$A$1:$E$48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" l="1"/>
  <c r="F44" i="1"/>
  <c r="F45" i="1" s="1"/>
  <c r="A17" i="1" l="1"/>
  <c r="A10" i="1"/>
  <c r="A11" i="1" s="1"/>
  <c r="A47" i="1" l="1"/>
  <c r="A35" i="1"/>
  <c r="A36" i="1" s="1"/>
  <c r="A39" i="1" l="1"/>
  <c r="A40" i="1" s="1"/>
  <c r="A41" i="1" s="1"/>
  <c r="A42" i="1" s="1"/>
  <c r="A43" i="1" s="1"/>
  <c r="A44" i="1" s="1"/>
  <c r="A45" i="1" s="1"/>
  <c r="A37" i="1"/>
  <c r="A38" i="1" s="1"/>
  <c r="A48" i="1"/>
  <c r="A49" i="1" s="1"/>
  <c r="A50" i="1" s="1"/>
  <c r="A51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4" i="1"/>
  <c r="A55" i="1" s="1"/>
  <c r="F10" i="1" l="1"/>
  <c r="F11" i="1" s="1"/>
  <c r="F12" i="1" s="1"/>
  <c r="F13" i="1" s="1"/>
  <c r="F14" i="1" s="1"/>
  <c r="F15" i="1" s="1"/>
  <c r="F16" i="1" s="1"/>
  <c r="A56" i="1"/>
  <c r="A57" i="1" s="1"/>
  <c r="A58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l="1"/>
  <c r="F35" i="1" s="1"/>
  <c r="F36" i="1" s="1"/>
  <c r="F37" i="1" l="1"/>
  <c r="F38" i="1" l="1"/>
  <c r="F39" i="1" s="1"/>
  <c r="F40" i="1" s="1"/>
  <c r="F41" i="1" l="1"/>
  <c r="F42" i="1" l="1"/>
  <c r="F43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</calcChain>
</file>

<file path=xl/sharedStrings.xml><?xml version="1.0" encoding="utf-8"?>
<sst xmlns="http://schemas.openxmlformats.org/spreadsheetml/2006/main" count="158" uniqueCount="85">
  <si>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</si>
  <si>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</si>
  <si>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</si>
  <si>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</si>
  <si>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</si>
  <si>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</si>
  <si>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</si>
  <si>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</si>
  <si>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</si>
  <si>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</si>
  <si>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</si>
  <si>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</si>
  <si>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</si>
  <si>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</si>
  <si>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</si>
  <si>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</si>
  <si>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</si>
  <si>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</si>
  <si>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</si>
  <si>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</si>
  <si>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</si>
  <si>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</si>
  <si>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</si>
  <si>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</si>
  <si>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</si>
  <si>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</si>
  <si>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</si>
  <si>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</si>
  <si>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</si>
  <si>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</si>
  <si>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</si>
  <si>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</si>
  <si>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</si>
  <si>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</si>
  <si>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</si>
  <si>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</si>
  <si>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</si>
  <si>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</si>
  <si>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</si>
  <si>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</si>
  <si>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</si>
  <si>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</si>
  <si>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</si>
  <si>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</si>
  <si>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</si>
  <si>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</si>
  <si>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</si>
  <si>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</si>
  <si>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</si>
  <si>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</si>
  <si>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</si>
  <si>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</si>
  <si>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</si>
  <si>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</si>
  <si>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</si>
  <si>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</si>
  <si>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</si>
  <si>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>Update on the IEEE-SA Fellowship Program</t>
  </si>
  <si>
    <t xml:space="preserve">Fee Waivers: Invited Guests: </t>
  </si>
  <si>
    <t>IEEE 802 Participation Slide</t>
  </si>
  <si>
    <t>Parsons</t>
  </si>
  <si>
    <t>Zimmerman</t>
  </si>
  <si>
    <t>10:30AM</t>
  </si>
  <si>
    <t xml:space="preserve">Action Item Recap </t>
  </si>
  <si>
    <t xml:space="preserve">APPROVE Motion: Approve  minutes of Mar 2019 Opening Meeting
(https://mentor.ieee.org/802-ec/dcn/19/ec-19-0012-00-00EC-802-ec-mar-2019-opening-minutes.pdf)
</t>
  </si>
  <si>
    <t xml:space="preserve">APPROVE Motion: Approve  minutes of Mar 2019 Closing Meeting
(https://mentor.ieee.org/802-ec/dcn/19/ec-19-0013-00-00EC-802-ec-mar-2019-closing-minutes.pdf)
</t>
  </si>
  <si>
    <t>Monday 8:00AM -10:30AM 
Jul 15, 2019</t>
  </si>
  <si>
    <t>AGENDA  -  IEEE 802 LMSC EXECUTIVE COMMITTEE MEETING
IEEE 802 LMSC 122nd Plenary Session</t>
  </si>
  <si>
    <t>APPROVE Motion: Approve  minutes of Jun 2019 EC teleconference call (https://mentor.ieee.org/802-ec/dcn/19/ec-19-0079-00-00EC-june-4-2019-ec-teleconfernce-minutes.pdf)</t>
  </si>
  <si>
    <t>Nikolich/
Marks</t>
  </si>
  <si>
    <t>MyProject redesign implementation and deployment status update</t>
  </si>
  <si>
    <t>Ombudsman P&amp;P/chairs guide status</t>
  </si>
  <si>
    <t>Nikolich/
Gilb</t>
  </si>
  <si>
    <t>Reciprocal credit P&amp;P clarification status</t>
  </si>
  <si>
    <t>Holcomb/
Gilb</t>
  </si>
  <si>
    <t>ITU-R WRC planning status</t>
  </si>
  <si>
    <t>802.21 Hibernation Plans</t>
  </si>
  <si>
    <t>802.22 Status &amp; Hibernation Plans</t>
  </si>
  <si>
    <t>Das</t>
  </si>
  <si>
    <t>Mody</t>
  </si>
  <si>
    <t>R3</t>
  </si>
  <si>
    <t>Coexistence Update</t>
  </si>
  <si>
    <t>Shellhammer</t>
  </si>
  <si>
    <t>802.11 Coexistence Workshop Update</t>
  </si>
  <si>
    <t>Goldberg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</si>
</sst>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$-409]#,##0.00;[Red]&quot;-&quot;[$$-409]#,##0.00"/>
    <numFmt numFmtId="167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6" fontId="17" fillId="0" borderId="0" applyBorder="0" applyProtection="0"/>
  </cellStyleXfs>
  <cellXfs count="12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49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0" fillId="25" borderId="0" xfId="0" applyFill="1" applyAlignment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  <xf numFmtId="167" fontId="20" fillId="0" borderId="11" xfId="0" applyNumberFormat="1" applyFont="1" applyFill="1" applyBorder="1" applyAlignment="1" applyProtection="1">
      <alignment horizontal="left" vertical="top"/>
    </xf>
    <xf numFmtId="2" fontId="25" fillId="19" borderId="10" xfId="0" applyNumberFormat="1" applyFont="1" applyFill="1" applyBorder="1" applyAlignment="1" applyProtection="1">
      <alignment horizontal="left" vertical="top"/>
    </xf>
    <xf numFmtId="164" fontId="25" fillId="25" borderId="10" xfId="0" applyFont="1" applyFill="1" applyBorder="1" applyAlignment="1">
      <alignment vertical="top"/>
    </xf>
    <xf numFmtId="164" fontId="25" fillId="25" borderId="10" xfId="0" applyFont="1" applyFill="1" applyBorder="1" applyAlignment="1" applyProtection="1">
      <alignment horizontal="left" vertical="top" wrapText="1"/>
    </xf>
    <xf numFmtId="1" fontId="25" fillId="25" borderId="10" xfId="0" applyNumberFormat="1" applyFont="1" applyFill="1" applyBorder="1" applyAlignment="1" applyProtection="1">
      <alignment horizontal="right" vertical="top"/>
    </xf>
    <xf numFmtId="165" fontId="25" fillId="0" borderId="10" xfId="0" applyNumberFormat="1" applyFont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1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70"/>
  <sheetViews>
    <sheetView tabSelected="1" zoomScale="120" zoomScaleNormal="120" workbookViewId="0">
      <selection activeCell="C47" sqref="C47"/>
    </sheetView>
  </sheetViews>
  <sheetFormatPr defaultRowHeight="16" x14ac:dyDescent="0.8"/>
  <cols>
    <col min="1" max="1" width="3.9296875" style="7" customWidth="1"/>
    <col min="2" max="2" width="3" style="7" customWidth="1"/>
    <col min="3" max="3" width="45.9296875" style="53" customWidth="1"/>
    <col min="4" max="4" width="6.9296875" style="53" customWidth="1"/>
    <col min="5" max="5" width="2.2734375" style="54" customWidth="1"/>
    <col min="6" max="6" width="6.48046875" style="55" customWidth="1"/>
    <col min="7" max="7" width="3.55078125" style="7" customWidth="1"/>
    <col min="8" max="8" width="3.9296875" style="7" customWidth="1"/>
    <col min="9" max="9" width="39.55078125" style="7" customWidth="1"/>
    <col min="10" max="253" width="9.41015625" style="7" customWidth="1"/>
    <col min="254" max="1022" width="9.41015625" customWidth="1"/>
    <col min="1023" max="1023" width="8.859375" customWidth="1"/>
  </cols>
  <sheetData>
    <row r="1" spans="1:7" ht="26" customHeight="1" x14ac:dyDescent="0.8">
      <c r="A1" s="1" t="s">
        <v>80</v>
      </c>
      <c r="B1" s="2"/>
      <c r="C1" s="3" t="s">
        <v>67</v>
      </c>
      <c r="D1" s="4"/>
      <c r="E1" s="5"/>
      <c r="F1" s="6"/>
    </row>
    <row r="2" spans="1:7" ht="24" customHeight="1" x14ac:dyDescent="0.8">
      <c r="A2" s="2"/>
      <c r="B2" s="2"/>
      <c r="C2" s="3" t="s">
        <v>66</v>
      </c>
      <c r="D2" s="4"/>
      <c r="E2" s="5"/>
      <c r="F2" s="6"/>
    </row>
    <row r="3" spans="1:7" x14ac:dyDescent="0.8">
      <c r="A3" s="2"/>
      <c r="B3" s="2"/>
      <c r="C3" s="3"/>
      <c r="D3" s="4"/>
      <c r="E3" s="5"/>
      <c r="F3" s="6"/>
    </row>
    <row r="4" spans="1:7" x14ac:dyDescent="0.8">
      <c r="A4" s="8" t="s">
        <v>0</v>
      </c>
      <c r="B4" s="9" t="s">
        <v>1</v>
      </c>
      <c r="C4" s="4" t="s">
        <v>2</v>
      </c>
      <c r="D4" s="4"/>
      <c r="E4" s="10" t="s">
        <v>1</v>
      </c>
      <c r="F4" s="11" t="s">
        <v>1</v>
      </c>
    </row>
    <row r="5" spans="1:7" x14ac:dyDescent="0.8">
      <c r="A5" s="12"/>
      <c r="B5" s="13"/>
      <c r="C5" s="14" t="s">
        <v>3</v>
      </c>
      <c r="D5" s="15"/>
      <c r="E5" s="16"/>
      <c r="F5" s="17"/>
    </row>
    <row r="6" spans="1:7" x14ac:dyDescent="0.8">
      <c r="A6" s="18"/>
      <c r="B6" s="19"/>
      <c r="C6" s="20" t="s">
        <v>4</v>
      </c>
      <c r="D6" s="21"/>
      <c r="E6" s="22"/>
      <c r="F6" s="23"/>
    </row>
    <row r="7" spans="1:7" x14ac:dyDescent="0.8">
      <c r="A7" s="24"/>
      <c r="B7" s="9"/>
      <c r="C7" s="25"/>
      <c r="D7" s="26"/>
      <c r="E7" s="27"/>
      <c r="F7" s="28"/>
    </row>
    <row r="8" spans="1:7" x14ac:dyDescent="0.8">
      <c r="A8" s="29">
        <v>1</v>
      </c>
      <c r="B8" s="2"/>
      <c r="C8" s="25" t="s">
        <v>5</v>
      </c>
      <c r="D8" s="25" t="s">
        <v>6</v>
      </c>
      <c r="E8" s="30">
        <v>1</v>
      </c>
      <c r="F8" s="11">
        <v>0.33333333333333331</v>
      </c>
    </row>
    <row r="9" spans="1:7" x14ac:dyDescent="0.8">
      <c r="A9" s="29">
        <v>2</v>
      </c>
      <c r="B9" s="2" t="s">
        <v>7</v>
      </c>
      <c r="C9" s="25" t="s">
        <v>8</v>
      </c>
      <c r="D9" s="25" t="s">
        <v>6</v>
      </c>
      <c r="E9" s="30">
        <v>5</v>
      </c>
      <c r="F9" s="11">
        <f t="shared" ref="F9:F60" si="0">F8+TIME(0,E8,0)</f>
        <v>0.33402777777777776</v>
      </c>
    </row>
    <row r="10" spans="1:7" x14ac:dyDescent="0.8">
      <c r="A10" s="29">
        <f>A9+1</f>
        <v>3</v>
      </c>
      <c r="B10" s="2" t="s">
        <v>13</v>
      </c>
      <c r="C10" s="25" t="s">
        <v>59</v>
      </c>
      <c r="D10" s="25" t="s">
        <v>6</v>
      </c>
      <c r="E10" s="30">
        <v>2</v>
      </c>
      <c r="F10" s="11">
        <f t="shared" si="0"/>
        <v>0.33749999999999997</v>
      </c>
    </row>
    <row r="11" spans="1:7" ht="42" x14ac:dyDescent="0.8">
      <c r="A11" s="31">
        <f>A10+0.01</f>
        <v>3.01</v>
      </c>
      <c r="B11" s="18" t="s">
        <v>9</v>
      </c>
      <c r="C11" s="20" t="s">
        <v>64</v>
      </c>
      <c r="D11" s="20" t="s">
        <v>31</v>
      </c>
      <c r="E11" s="32">
        <v>0</v>
      </c>
      <c r="F11" s="77">
        <f t="shared" si="0"/>
        <v>0.33888888888888885</v>
      </c>
    </row>
    <row r="12" spans="1:7" ht="42" x14ac:dyDescent="0.8">
      <c r="A12" s="31">
        <f t="shared" ref="A12:A13" si="1">A11+0.01</f>
        <v>3.0199999999999996</v>
      </c>
      <c r="B12" s="18" t="s">
        <v>9</v>
      </c>
      <c r="C12" s="20" t="s">
        <v>65</v>
      </c>
      <c r="D12" s="20" t="s">
        <v>31</v>
      </c>
      <c r="E12" s="32">
        <v>0</v>
      </c>
      <c r="F12" s="77">
        <f t="shared" si="0"/>
        <v>0.33888888888888885</v>
      </c>
    </row>
    <row r="13" spans="1:7" ht="35" customHeight="1" x14ac:dyDescent="0.8">
      <c r="A13" s="31">
        <f t="shared" si="1"/>
        <v>3.0299999999999994</v>
      </c>
      <c r="B13" s="18" t="s">
        <v>9</v>
      </c>
      <c r="C13" s="20" t="s">
        <v>68</v>
      </c>
      <c r="D13" s="20" t="s">
        <v>31</v>
      </c>
      <c r="E13" s="32">
        <v>0</v>
      </c>
      <c r="F13" s="77">
        <f t="shared" si="0"/>
        <v>0.33888888888888885</v>
      </c>
    </row>
    <row r="14" spans="1:7" x14ac:dyDescent="0.8">
      <c r="A14" s="63"/>
      <c r="B14" s="78"/>
      <c r="C14" s="79"/>
      <c r="D14" s="79"/>
      <c r="E14" s="80"/>
      <c r="F14" s="11">
        <f t="shared" si="0"/>
        <v>0.33888888888888885</v>
      </c>
    </row>
    <row r="15" spans="1:7" x14ac:dyDescent="0.8">
      <c r="A15" s="63">
        <v>4</v>
      </c>
      <c r="B15" s="78" t="s">
        <v>13</v>
      </c>
      <c r="C15" s="79" t="s">
        <v>11</v>
      </c>
      <c r="D15" s="79" t="s">
        <v>6</v>
      </c>
      <c r="E15" s="80">
        <v>2</v>
      </c>
      <c r="F15" s="11">
        <f t="shared" si="0"/>
        <v>0.33888888888888885</v>
      </c>
    </row>
    <row r="16" spans="1:7" ht="14" customHeight="1" x14ac:dyDescent="0.8">
      <c r="A16" s="100">
        <v>4.01</v>
      </c>
      <c r="B16" s="101" t="s">
        <v>9</v>
      </c>
      <c r="C16" s="102" t="s">
        <v>58</v>
      </c>
      <c r="D16" s="102" t="s">
        <v>6</v>
      </c>
      <c r="E16" s="103">
        <v>0</v>
      </c>
      <c r="F16" s="77">
        <f t="shared" si="0"/>
        <v>0.34027777777777773</v>
      </c>
      <c r="G16" s="33"/>
    </row>
    <row r="17" spans="1:253" s="116" customFormat="1" x14ac:dyDescent="0.8">
      <c r="A17" s="119">
        <f>A16+0.01</f>
        <v>4.0199999999999996</v>
      </c>
      <c r="B17" s="120" t="s">
        <v>13</v>
      </c>
      <c r="C17" s="121" t="s">
        <v>57</v>
      </c>
      <c r="D17" s="121" t="s">
        <v>60</v>
      </c>
      <c r="E17" s="122">
        <v>0</v>
      </c>
      <c r="F17" s="123">
        <f t="shared" si="0"/>
        <v>0.34027777777777773</v>
      </c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  <c r="IR17" s="115"/>
      <c r="IS17" s="115"/>
    </row>
    <row r="18" spans="1:253" x14ac:dyDescent="0.8">
      <c r="A18" s="29"/>
      <c r="B18" s="2"/>
      <c r="C18" s="25"/>
      <c r="D18" s="25"/>
      <c r="E18" s="10">
        <v>0</v>
      </c>
      <c r="F18" s="11">
        <f t="shared" si="0"/>
        <v>0.34027777777777773</v>
      </c>
    </row>
    <row r="19" spans="1:253" x14ac:dyDescent="0.8">
      <c r="A19" s="29"/>
      <c r="B19" s="2"/>
      <c r="C19" s="25" t="s">
        <v>12</v>
      </c>
      <c r="D19" s="25"/>
      <c r="E19" s="10">
        <v>0</v>
      </c>
      <c r="F19" s="11">
        <f t="shared" si="0"/>
        <v>0.34027777777777773</v>
      </c>
    </row>
    <row r="20" spans="1:253" x14ac:dyDescent="0.8">
      <c r="A20" s="63">
        <f>5</f>
        <v>5</v>
      </c>
      <c r="B20" s="2"/>
      <c r="C20" s="25" t="s">
        <v>32</v>
      </c>
      <c r="D20" s="25" t="s">
        <v>6</v>
      </c>
      <c r="E20" s="10">
        <v>0</v>
      </c>
      <c r="F20" s="11">
        <f t="shared" si="0"/>
        <v>0.34027777777777773</v>
      </c>
    </row>
    <row r="21" spans="1:253" x14ac:dyDescent="0.8">
      <c r="A21" s="63">
        <f>A20+0.01</f>
        <v>5.01</v>
      </c>
      <c r="B21" s="78" t="s">
        <v>13</v>
      </c>
      <c r="C21" s="81" t="s">
        <v>47</v>
      </c>
      <c r="D21" s="79" t="s">
        <v>6</v>
      </c>
      <c r="E21" s="80">
        <v>10</v>
      </c>
      <c r="F21" s="11">
        <f t="shared" si="0"/>
        <v>0.34027777777777773</v>
      </c>
    </row>
    <row r="22" spans="1:253" x14ac:dyDescent="0.8">
      <c r="A22" s="31">
        <f t="shared" ref="A22:A34" si="2">A21+0.01</f>
        <v>5.0199999999999996</v>
      </c>
      <c r="B22" s="18" t="s">
        <v>10</v>
      </c>
      <c r="C22" s="64" t="s">
        <v>14</v>
      </c>
      <c r="D22" s="20" t="s">
        <v>6</v>
      </c>
      <c r="E22" s="32">
        <v>0</v>
      </c>
      <c r="F22" s="77">
        <f t="shared" si="0"/>
        <v>0.34722222222222215</v>
      </c>
    </row>
    <row r="23" spans="1:253" x14ac:dyDescent="0.8">
      <c r="A23" s="31">
        <f t="shared" si="2"/>
        <v>5.0299999999999994</v>
      </c>
      <c r="B23" s="18" t="s">
        <v>10</v>
      </c>
      <c r="C23" s="64" t="s">
        <v>15</v>
      </c>
      <c r="D23" s="20" t="s">
        <v>6</v>
      </c>
      <c r="E23" s="32">
        <v>0</v>
      </c>
      <c r="F23" s="77">
        <f t="shared" si="0"/>
        <v>0.34722222222222215</v>
      </c>
    </row>
    <row r="24" spans="1:253" x14ac:dyDescent="0.8">
      <c r="A24" s="31">
        <f t="shared" si="2"/>
        <v>5.0399999999999991</v>
      </c>
      <c r="B24" s="18" t="s">
        <v>10</v>
      </c>
      <c r="C24" s="64" t="s">
        <v>16</v>
      </c>
      <c r="D24" s="20" t="s">
        <v>6</v>
      </c>
      <c r="E24" s="32">
        <v>0</v>
      </c>
      <c r="F24" s="77">
        <f t="shared" si="0"/>
        <v>0.34722222222222215</v>
      </c>
    </row>
    <row r="25" spans="1:253" s="34" customFormat="1" x14ac:dyDescent="0.8">
      <c r="A25" s="63">
        <f t="shared" si="2"/>
        <v>5.0499999999999989</v>
      </c>
      <c r="B25" s="78" t="s">
        <v>13</v>
      </c>
      <c r="C25" s="81" t="s">
        <v>48</v>
      </c>
      <c r="D25" s="79" t="s">
        <v>6</v>
      </c>
      <c r="E25" s="80">
        <v>0</v>
      </c>
      <c r="F25" s="124">
        <f t="shared" si="0"/>
        <v>0.34722222222222215</v>
      </c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</row>
    <row r="26" spans="1:253" x14ac:dyDescent="0.8">
      <c r="A26" s="31">
        <f t="shared" si="2"/>
        <v>5.0599999999999987</v>
      </c>
      <c r="B26" s="18" t="s">
        <v>10</v>
      </c>
      <c r="C26" s="64" t="s">
        <v>55</v>
      </c>
      <c r="D26" s="20" t="s">
        <v>6</v>
      </c>
      <c r="E26" s="32">
        <v>0</v>
      </c>
      <c r="F26" s="77">
        <f t="shared" si="0"/>
        <v>0.34722222222222215</v>
      </c>
    </row>
    <row r="27" spans="1:253" x14ac:dyDescent="0.8">
      <c r="A27" s="31">
        <f t="shared" si="2"/>
        <v>5.0699999999999985</v>
      </c>
      <c r="B27" s="18" t="s">
        <v>10</v>
      </c>
      <c r="C27" s="64" t="s">
        <v>17</v>
      </c>
      <c r="D27" s="20" t="s">
        <v>6</v>
      </c>
      <c r="E27" s="32">
        <v>0</v>
      </c>
      <c r="F27" s="77">
        <f t="shared" si="0"/>
        <v>0.34722222222222215</v>
      </c>
    </row>
    <row r="28" spans="1:253" x14ac:dyDescent="0.8">
      <c r="A28" s="31">
        <f t="shared" si="2"/>
        <v>5.0799999999999983</v>
      </c>
      <c r="B28" s="18" t="s">
        <v>10</v>
      </c>
      <c r="C28" s="92" t="s">
        <v>18</v>
      </c>
      <c r="D28" s="93" t="s">
        <v>6</v>
      </c>
      <c r="E28" s="94">
        <v>0</v>
      </c>
      <c r="F28" s="77">
        <f t="shared" si="0"/>
        <v>0.34722222222222215</v>
      </c>
    </row>
    <row r="29" spans="1:253" x14ac:dyDescent="0.8">
      <c r="A29" s="31">
        <f t="shared" si="2"/>
        <v>5.0899999999999981</v>
      </c>
      <c r="B29" s="18" t="s">
        <v>10</v>
      </c>
      <c r="C29" s="95" t="s">
        <v>39</v>
      </c>
      <c r="D29" s="96" t="s">
        <v>6</v>
      </c>
      <c r="E29" s="97">
        <v>0</v>
      </c>
      <c r="F29" s="98">
        <f t="shared" si="0"/>
        <v>0.34722222222222215</v>
      </c>
    </row>
    <row r="30" spans="1:253" ht="16.25" customHeight="1" x14ac:dyDescent="0.8">
      <c r="A30" s="31">
        <f t="shared" si="2"/>
        <v>5.0999999999999979</v>
      </c>
      <c r="B30" s="18" t="s">
        <v>10</v>
      </c>
      <c r="C30" s="88" t="s">
        <v>19</v>
      </c>
      <c r="D30" s="89" t="s">
        <v>6</v>
      </c>
      <c r="E30" s="99">
        <v>0</v>
      </c>
      <c r="F30" s="91">
        <f t="shared" si="0"/>
        <v>0.34722222222222215</v>
      </c>
    </row>
    <row r="31" spans="1:253" x14ac:dyDescent="0.8">
      <c r="A31" s="63">
        <f t="shared" si="2"/>
        <v>5.1099999999999977</v>
      </c>
      <c r="B31" s="78" t="s">
        <v>13</v>
      </c>
      <c r="C31" s="108" t="s">
        <v>20</v>
      </c>
      <c r="D31" s="109" t="s">
        <v>6</v>
      </c>
      <c r="E31" s="110">
        <v>5</v>
      </c>
      <c r="F31" s="111">
        <f t="shared" si="0"/>
        <v>0.34722222222222215</v>
      </c>
    </row>
    <row r="32" spans="1:253" x14ac:dyDescent="0.8">
      <c r="A32" s="63">
        <f t="shared" si="2"/>
        <v>5.1199999999999974</v>
      </c>
      <c r="B32" s="78" t="s">
        <v>13</v>
      </c>
      <c r="C32" s="83" t="s">
        <v>63</v>
      </c>
      <c r="D32" s="70" t="s">
        <v>50</v>
      </c>
      <c r="E32" s="85">
        <v>10</v>
      </c>
      <c r="F32" s="84">
        <f t="shared" si="0"/>
        <v>0.35069444444444436</v>
      </c>
    </row>
    <row r="33" spans="1:9" x14ac:dyDescent="0.8">
      <c r="A33" s="63">
        <f t="shared" si="2"/>
        <v>5.1299999999999972</v>
      </c>
      <c r="B33" s="78" t="s">
        <v>13</v>
      </c>
      <c r="C33" s="83" t="s">
        <v>46</v>
      </c>
      <c r="D33" s="70" t="s">
        <v>6</v>
      </c>
      <c r="E33" s="85">
        <v>10</v>
      </c>
      <c r="F33" s="84">
        <f t="shared" si="0"/>
        <v>0.35763888888888878</v>
      </c>
    </row>
    <row r="34" spans="1:9" ht="21" x14ac:dyDescent="0.8">
      <c r="A34" s="63">
        <f t="shared" si="2"/>
        <v>5.139999999999997</v>
      </c>
      <c r="B34" s="78" t="s">
        <v>13</v>
      </c>
      <c r="C34" s="83" t="s">
        <v>70</v>
      </c>
      <c r="D34" s="70" t="s">
        <v>69</v>
      </c>
      <c r="E34" s="85">
        <v>5</v>
      </c>
      <c r="F34" s="84">
        <f t="shared" si="0"/>
        <v>0.3645833333333332</v>
      </c>
    </row>
    <row r="35" spans="1:9" x14ac:dyDescent="0.8">
      <c r="A35" s="63">
        <f>6</f>
        <v>6</v>
      </c>
      <c r="B35" s="58"/>
      <c r="C35" s="70" t="s">
        <v>33</v>
      </c>
      <c r="D35" s="70"/>
      <c r="E35" s="85"/>
      <c r="F35" s="84">
        <f t="shared" si="0"/>
        <v>0.36805555555555541</v>
      </c>
    </row>
    <row r="36" spans="1:9" x14ac:dyDescent="0.8">
      <c r="A36" s="82">
        <f>A35+0.01</f>
        <v>6.01</v>
      </c>
      <c r="B36" s="58" t="s">
        <v>13</v>
      </c>
      <c r="C36" s="83" t="s">
        <v>23</v>
      </c>
      <c r="D36" s="70" t="s">
        <v>21</v>
      </c>
      <c r="E36" s="85">
        <v>5</v>
      </c>
      <c r="F36" s="84">
        <f t="shared" si="0"/>
        <v>0.36805555555555541</v>
      </c>
      <c r="I36" s="62"/>
    </row>
    <row r="37" spans="1:9" ht="21" x14ac:dyDescent="0.8">
      <c r="A37" s="118">
        <f>A36+0.001</f>
        <v>6.0110000000000001</v>
      </c>
      <c r="B37" s="58" t="s">
        <v>13</v>
      </c>
      <c r="C37" s="83" t="s">
        <v>71</v>
      </c>
      <c r="D37" s="70" t="s">
        <v>72</v>
      </c>
      <c r="E37" s="85">
        <v>2</v>
      </c>
      <c r="F37" s="84">
        <f t="shared" si="0"/>
        <v>0.37152777777777762</v>
      </c>
      <c r="I37" s="62"/>
    </row>
    <row r="38" spans="1:9" ht="21" x14ac:dyDescent="0.8">
      <c r="A38" s="118">
        <f>A37+0.001</f>
        <v>6.0120000000000005</v>
      </c>
      <c r="B38" s="58" t="s">
        <v>13</v>
      </c>
      <c r="C38" s="83" t="s">
        <v>73</v>
      </c>
      <c r="D38" s="70" t="s">
        <v>74</v>
      </c>
      <c r="E38" s="85">
        <v>2</v>
      </c>
      <c r="F38" s="84">
        <f t="shared" si="0"/>
        <v>0.37291666666666651</v>
      </c>
      <c r="I38" s="62"/>
    </row>
    <row r="39" spans="1:9" x14ac:dyDescent="0.8">
      <c r="A39" s="82">
        <f>A36+0.01</f>
        <v>6.02</v>
      </c>
      <c r="B39" s="58" t="s">
        <v>13</v>
      </c>
      <c r="C39" s="83" t="s">
        <v>51</v>
      </c>
      <c r="D39" s="70" t="s">
        <v>24</v>
      </c>
      <c r="E39" s="86">
        <v>10</v>
      </c>
      <c r="F39" s="84">
        <f t="shared" si="0"/>
        <v>0.37430555555555539</v>
      </c>
    </row>
    <row r="40" spans="1:9" ht="15" customHeight="1" x14ac:dyDescent="0.8">
      <c r="A40" s="82">
        <f t="shared" ref="A40:A45" si="3">A39+0.01</f>
        <v>6.0299999999999994</v>
      </c>
      <c r="B40" s="112" t="s">
        <v>13</v>
      </c>
      <c r="C40" s="108" t="s">
        <v>25</v>
      </c>
      <c r="D40" s="109" t="s">
        <v>61</v>
      </c>
      <c r="E40" s="110">
        <v>10</v>
      </c>
      <c r="F40" s="111">
        <f t="shared" si="0"/>
        <v>0.38124999999999981</v>
      </c>
    </row>
    <row r="41" spans="1:9" ht="15" customHeight="1" x14ac:dyDescent="0.8">
      <c r="A41" s="82">
        <f t="shared" si="3"/>
        <v>6.0399999999999991</v>
      </c>
      <c r="B41" s="112" t="s">
        <v>13</v>
      </c>
      <c r="C41" s="108" t="s">
        <v>75</v>
      </c>
      <c r="D41" s="109" t="s">
        <v>56</v>
      </c>
      <c r="E41" s="110">
        <v>2</v>
      </c>
      <c r="F41" s="111">
        <f t="shared" si="0"/>
        <v>0.38819444444444423</v>
      </c>
    </row>
    <row r="42" spans="1:9" ht="15" customHeight="1" x14ac:dyDescent="0.8">
      <c r="A42" s="82">
        <f t="shared" si="3"/>
        <v>6.0499999999999989</v>
      </c>
      <c r="B42" s="112" t="s">
        <v>13</v>
      </c>
      <c r="C42" s="108" t="s">
        <v>76</v>
      </c>
      <c r="D42" s="109" t="s">
        <v>78</v>
      </c>
      <c r="E42" s="110">
        <v>2</v>
      </c>
      <c r="F42" s="111">
        <f t="shared" si="0"/>
        <v>0.38958333333333311</v>
      </c>
    </row>
    <row r="43" spans="1:9" ht="15" customHeight="1" x14ac:dyDescent="0.8">
      <c r="A43" s="82">
        <f t="shared" si="3"/>
        <v>6.0599999999999987</v>
      </c>
      <c r="B43" s="112" t="s">
        <v>13</v>
      </c>
      <c r="C43" s="108" t="s">
        <v>77</v>
      </c>
      <c r="D43" s="109" t="s">
        <v>79</v>
      </c>
      <c r="E43" s="110">
        <v>2</v>
      </c>
      <c r="F43" s="111">
        <f t="shared" si="0"/>
        <v>0.390972222222222</v>
      </c>
    </row>
    <row r="44" spans="1:9" ht="15" customHeight="1" x14ac:dyDescent="0.8">
      <c r="A44" s="82">
        <f t="shared" si="3"/>
        <v>6.0699999999999985</v>
      </c>
      <c r="B44" s="112" t="s">
        <v>13</v>
      </c>
      <c r="C44" s="108" t="s">
        <v>81</v>
      </c>
      <c r="D44" s="109" t="s">
        <v>82</v>
      </c>
      <c r="E44" s="110">
        <v>1</v>
      </c>
      <c r="F44" s="111">
        <f t="shared" si="0"/>
        <v>0.39236111111111088</v>
      </c>
    </row>
    <row r="45" spans="1:9" ht="15" customHeight="1" x14ac:dyDescent="0.8">
      <c r="A45" s="82">
        <f t="shared" si="3"/>
        <v>6.0799999999999983</v>
      </c>
      <c r="B45" s="112" t="s">
        <v>13</v>
      </c>
      <c r="C45" s="108" t="s">
        <v>83</v>
      </c>
      <c r="D45" s="109" t="s">
        <v>41</v>
      </c>
      <c r="E45" s="110">
        <v>2</v>
      </c>
      <c r="F45" s="111">
        <f t="shared" si="0"/>
        <v>0.39305555555555532</v>
      </c>
    </row>
    <row r="46" spans="1:9" ht="15" customHeight="1" x14ac:dyDescent="0.8">
      <c r="A46" s="82">
        <v>7</v>
      </c>
      <c r="B46" s="58"/>
      <c r="C46" s="70" t="s">
        <v>34</v>
      </c>
      <c r="D46" s="70"/>
      <c r="E46" s="85"/>
      <c r="F46" s="111">
        <f t="shared" si="0"/>
        <v>0.39444444444444421</v>
      </c>
    </row>
    <row r="47" spans="1:9" x14ac:dyDescent="0.8">
      <c r="A47" s="82">
        <f t="shared" ref="A47:A58" si="4">A46+0.01</f>
        <v>7.01</v>
      </c>
      <c r="B47" s="59" t="s">
        <v>13</v>
      </c>
      <c r="C47" s="83" t="s">
        <v>40</v>
      </c>
      <c r="D47" s="70" t="s">
        <v>41</v>
      </c>
      <c r="E47" s="85">
        <v>3</v>
      </c>
      <c r="F47" s="111">
        <f>F46+TIME(0,E46,0)</f>
        <v>0.39444444444444421</v>
      </c>
      <c r="I47" s="62"/>
    </row>
    <row r="48" spans="1:9" x14ac:dyDescent="0.8">
      <c r="A48" s="82">
        <f>A47+0.01</f>
        <v>7.02</v>
      </c>
      <c r="B48" s="58" t="s">
        <v>13</v>
      </c>
      <c r="C48" s="69" t="s">
        <v>42</v>
      </c>
      <c r="D48" s="70" t="s">
        <v>60</v>
      </c>
      <c r="E48" s="85">
        <v>3</v>
      </c>
      <c r="F48" s="111">
        <f>F47+TIME(0,E47,0)</f>
        <v>0.39652777777777753</v>
      </c>
    </row>
    <row r="49" spans="1:253" x14ac:dyDescent="0.8">
      <c r="A49" s="82">
        <f t="shared" si="4"/>
        <v>7.0299999999999994</v>
      </c>
      <c r="B49" s="59" t="s">
        <v>13</v>
      </c>
      <c r="C49" s="69" t="s">
        <v>43</v>
      </c>
      <c r="D49" s="70" t="s">
        <v>54</v>
      </c>
      <c r="E49" s="85">
        <v>5</v>
      </c>
      <c r="F49" s="111">
        <f t="shared" si="0"/>
        <v>0.39861111111111086</v>
      </c>
    </row>
    <row r="50" spans="1:253" x14ac:dyDescent="0.8">
      <c r="A50" s="82">
        <f t="shared" si="4"/>
        <v>7.0399999999999991</v>
      </c>
      <c r="B50" s="59" t="s">
        <v>13</v>
      </c>
      <c r="C50" s="69" t="s">
        <v>44</v>
      </c>
      <c r="D50" s="70" t="s">
        <v>37</v>
      </c>
      <c r="E50" s="85">
        <v>5</v>
      </c>
      <c r="F50" s="111">
        <f t="shared" si="0"/>
        <v>0.40208333333333307</v>
      </c>
    </row>
    <row r="51" spans="1:253" ht="15" customHeight="1" x14ac:dyDescent="0.8">
      <c r="A51" s="82">
        <f t="shared" si="4"/>
        <v>7.0499999999999989</v>
      </c>
      <c r="B51" s="59" t="s">
        <v>13</v>
      </c>
      <c r="C51" s="69" t="s">
        <v>45</v>
      </c>
      <c r="D51" s="70" t="s">
        <v>56</v>
      </c>
      <c r="E51" s="85">
        <v>5</v>
      </c>
      <c r="F51" s="111">
        <f t="shared" si="0"/>
        <v>0.40555555555555528</v>
      </c>
    </row>
    <row r="52" spans="1:253" x14ac:dyDescent="0.8">
      <c r="A52" s="82">
        <v>8</v>
      </c>
      <c r="B52" s="58"/>
      <c r="C52" s="70" t="s">
        <v>35</v>
      </c>
      <c r="D52" s="70"/>
      <c r="E52" s="85"/>
      <c r="F52" s="111">
        <f t="shared" si="0"/>
        <v>0.40902777777777749</v>
      </c>
      <c r="I52" s="62"/>
    </row>
    <row r="53" spans="1:253" x14ac:dyDescent="0.8">
      <c r="A53" s="82">
        <v>9</v>
      </c>
      <c r="B53" s="58"/>
      <c r="C53" s="70" t="s">
        <v>36</v>
      </c>
      <c r="D53" s="70"/>
      <c r="E53" s="85"/>
      <c r="F53" s="111">
        <f t="shared" si="0"/>
        <v>0.40902777777777749</v>
      </c>
    </row>
    <row r="54" spans="1:253" x14ac:dyDescent="0.8">
      <c r="A54" s="87">
        <f t="shared" si="4"/>
        <v>9.01</v>
      </c>
      <c r="B54" s="76" t="s">
        <v>10</v>
      </c>
      <c r="C54" s="88" t="s">
        <v>26</v>
      </c>
      <c r="D54" s="89" t="s">
        <v>84</v>
      </c>
      <c r="E54" s="90">
        <v>0</v>
      </c>
      <c r="F54" s="91">
        <f t="shared" si="0"/>
        <v>0.40902777777777749</v>
      </c>
    </row>
    <row r="55" spans="1:253" x14ac:dyDescent="0.8">
      <c r="A55" s="87">
        <f t="shared" si="4"/>
        <v>9.02</v>
      </c>
      <c r="B55" s="76" t="s">
        <v>10</v>
      </c>
      <c r="C55" s="88" t="s">
        <v>38</v>
      </c>
      <c r="D55" s="89" t="s">
        <v>84</v>
      </c>
      <c r="E55" s="90">
        <v>0</v>
      </c>
      <c r="F55" s="91">
        <f t="shared" si="0"/>
        <v>0.40902777777777749</v>
      </c>
    </row>
    <row r="56" spans="1:253" s="116" customFormat="1" x14ac:dyDescent="0.8">
      <c r="A56" s="125">
        <f t="shared" si="4"/>
        <v>9.0299999999999994</v>
      </c>
      <c r="B56" s="112" t="s">
        <v>10</v>
      </c>
      <c r="C56" s="108" t="s">
        <v>49</v>
      </c>
      <c r="D56" s="109" t="s">
        <v>84</v>
      </c>
      <c r="E56" s="110">
        <v>3</v>
      </c>
      <c r="F56" s="111">
        <f t="shared" si="0"/>
        <v>0.40902777777777749</v>
      </c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  <c r="IO56" s="115"/>
      <c r="IP56" s="115"/>
      <c r="IQ56" s="115"/>
      <c r="IR56" s="115"/>
      <c r="IS56" s="115"/>
    </row>
    <row r="57" spans="1:253" x14ac:dyDescent="0.8">
      <c r="A57" s="87">
        <f t="shared" si="4"/>
        <v>9.0399999999999991</v>
      </c>
      <c r="B57" s="76" t="s">
        <v>10</v>
      </c>
      <c r="C57" s="88" t="s">
        <v>53</v>
      </c>
      <c r="D57" s="89" t="s">
        <v>84</v>
      </c>
      <c r="E57" s="90">
        <v>0</v>
      </c>
      <c r="F57" s="91">
        <f t="shared" si="0"/>
        <v>0.41111111111111082</v>
      </c>
    </row>
    <row r="58" spans="1:253" x14ac:dyDescent="0.8">
      <c r="A58" s="87">
        <f t="shared" si="4"/>
        <v>9.0499999999999989</v>
      </c>
      <c r="B58" s="76" t="s">
        <v>10</v>
      </c>
      <c r="C58" s="88" t="s">
        <v>52</v>
      </c>
      <c r="D58" s="89" t="s">
        <v>84</v>
      </c>
      <c r="E58" s="90">
        <v>0</v>
      </c>
      <c r="F58" s="91">
        <f t="shared" ref="F58:F59" si="5">F57+TIME(0,E57,0)</f>
        <v>0.41111111111111082</v>
      </c>
    </row>
    <row r="59" spans="1:253" ht="21.75" customHeight="1" x14ac:dyDescent="0.8">
      <c r="A59" s="82">
        <v>10</v>
      </c>
      <c r="B59" s="58" t="s">
        <v>13</v>
      </c>
      <c r="C59" s="70" t="s">
        <v>27</v>
      </c>
      <c r="D59" s="70" t="s">
        <v>6</v>
      </c>
      <c r="E59" s="85">
        <v>3</v>
      </c>
      <c r="F59" s="117">
        <f t="shared" si="5"/>
        <v>0.41111111111111082</v>
      </c>
    </row>
    <row r="60" spans="1:253" x14ac:dyDescent="0.8">
      <c r="A60" s="104"/>
      <c r="B60" s="105"/>
      <c r="C60" s="106"/>
      <c r="D60" s="106"/>
      <c r="E60" s="107"/>
      <c r="F60" s="84">
        <f t="shared" si="0"/>
        <v>0.41319444444444414</v>
      </c>
    </row>
    <row r="61" spans="1:253" x14ac:dyDescent="0.8">
      <c r="A61" s="71"/>
      <c r="B61" s="65"/>
      <c r="C61" s="75"/>
      <c r="D61" s="72"/>
      <c r="E61" s="73"/>
      <c r="F61" s="74"/>
    </row>
    <row r="62" spans="1:253" x14ac:dyDescent="0.8">
      <c r="A62" s="113">
        <v>11</v>
      </c>
      <c r="B62" s="60" t="s">
        <v>22</v>
      </c>
      <c r="C62" s="61" t="s">
        <v>28</v>
      </c>
      <c r="D62" s="66" t="s">
        <v>6</v>
      </c>
      <c r="E62" s="67"/>
      <c r="F62" s="68" t="s">
        <v>62</v>
      </c>
    </row>
    <row r="63" spans="1:253" x14ac:dyDescent="0.8">
      <c r="A63" s="36"/>
      <c r="B63" s="37"/>
      <c r="C63" s="35"/>
      <c r="D63" s="35"/>
      <c r="E63" s="38"/>
      <c r="F63" s="39"/>
    </row>
    <row r="64" spans="1:253" x14ac:dyDescent="0.8">
      <c r="A64" s="40" t="s">
        <v>1</v>
      </c>
      <c r="B64" s="37" t="s">
        <v>1</v>
      </c>
      <c r="C64" s="35" t="s">
        <v>29</v>
      </c>
      <c r="D64" s="35"/>
      <c r="E64" s="38" t="s">
        <v>1</v>
      </c>
      <c r="F64" s="39" t="s">
        <v>1</v>
      </c>
    </row>
    <row r="65" spans="1:6" x14ac:dyDescent="0.8">
      <c r="A65" s="37"/>
      <c r="B65" s="41"/>
      <c r="C65" s="35" t="s">
        <v>30</v>
      </c>
      <c r="D65" s="42"/>
      <c r="E65" s="43"/>
      <c r="F65" s="44"/>
    </row>
    <row r="66" spans="1:6" x14ac:dyDescent="0.8">
      <c r="A66" s="37"/>
      <c r="B66" s="45"/>
      <c r="C66" s="46"/>
      <c r="D66" s="47"/>
      <c r="E66" s="48"/>
      <c r="F66" s="49"/>
    </row>
    <row r="67" spans="1:6" x14ac:dyDescent="0.8">
      <c r="A67" s="50"/>
      <c r="B67" s="51"/>
      <c r="C67" s="52"/>
    </row>
    <row r="68" spans="1:6" x14ac:dyDescent="0.8">
      <c r="A68" s="50"/>
      <c r="B68" s="51"/>
      <c r="C68" s="56"/>
      <c r="D68" s="56"/>
    </row>
    <row r="69" spans="1:6" x14ac:dyDescent="0.8">
      <c r="A69" s="50"/>
      <c r="B69" s="51"/>
      <c r="C69" s="57"/>
      <c r="D69" s="56"/>
    </row>
    <row r="70" spans="1:6" x14ac:dyDescent="0.8">
      <c r="D70" s="56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2019-08-05T18:48:28Z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