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https://d.docs.live.net/a76b78698ac40a99/Documents/IEEE 802/IEEE/802/Meetings/18_11/"/>
    </mc:Choice>
  </mc:AlternateContent>
  <xr:revisionPtr revIDLastSave="105" documentId="8_{663B931C-5A61-4F78-9AA5-B8BCC1B877B5}" xr6:coauthVersionLast="38" xr6:coauthVersionMax="38" xr10:uidLastSave="{22869EF4-8D55-4A10-964E-84BCD941CAF2}"/>
  <bookViews>
    <workbookView xWindow="0" yWindow="0" windowWidth="19200" windowHeight="7990" xr2:uid="{00000000-000D-0000-FFFF-FFFF00000000}"/>
  </bookViews>
  <sheets>
    <sheet name="EC_Closing_Agenda" sheetId="1" r:id="rId1"/>
  </sheets>
  <definedNames>
    <definedName name="_xlnm.Print_Area" localSheetId="0">EC_Closing_Agenda!$A$1:$F$115</definedName>
    <definedName name="Print_Area_MI">EC_Closing_Agenda!$A$1:$E$22</definedName>
    <definedName name="PRINT_AREA_MI_1">EC_Closing_Agenda!$A$1:$E$22</definedName>
  </definedNames>
  <calcPr calcId="179021"/>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9" i="1" l="1"/>
  <c r="A20" i="1" s="1"/>
  <c r="A18" i="1"/>
  <c r="A78" i="1"/>
  <c r="A14" i="1"/>
  <c r="A15" i="1" s="1"/>
  <c r="A16" i="1" s="1"/>
  <c r="A17" i="1" s="1"/>
  <c r="F8" i="1" l="1"/>
  <c r="F9" i="1" s="1"/>
  <c r="F10" i="1" s="1"/>
  <c r="F11" i="1" s="1"/>
  <c r="A23" i="1"/>
  <c r="A50" i="1"/>
  <c r="A51" i="1" s="1"/>
  <c r="A92" i="1"/>
  <c r="A94" i="1" s="1"/>
  <c r="A95" i="1" s="1"/>
  <c r="A69" i="1"/>
  <c r="A70" i="1" s="1"/>
  <c r="F112" i="1"/>
  <c r="A13" i="1"/>
  <c r="A11" i="1"/>
  <c r="A9" i="1"/>
  <c r="A8" i="1"/>
  <c r="A79" i="1" l="1"/>
  <c r="A80" i="1" s="1"/>
  <c r="A71" i="1"/>
  <c r="A72" i="1" s="1"/>
  <c r="A73" i="1" s="1"/>
  <c r="A74" i="1" s="1"/>
  <c r="A75" i="1" s="1"/>
  <c r="A76" i="1" s="1"/>
  <c r="A77" i="1" s="1"/>
  <c r="A30" i="1"/>
  <c r="A24" i="1"/>
  <c r="A25" i="1" s="1"/>
  <c r="A26" i="1" s="1"/>
  <c r="A27" i="1" s="1"/>
  <c r="A28" i="1" s="1"/>
  <c r="A29" i="1" s="1"/>
  <c r="A56" i="1"/>
  <c r="A60" i="1" s="1"/>
  <c r="A61" i="1" s="1"/>
  <c r="A62" i="1" s="1"/>
  <c r="A63" i="1" s="1"/>
  <c r="A52" i="1"/>
  <c r="A53" i="1" s="1"/>
  <c r="A54" i="1" s="1"/>
  <c r="A55" i="1" s="1"/>
  <c r="A36" i="1"/>
  <c r="A39" i="1" s="1"/>
  <c r="A40" i="1" s="1"/>
  <c r="A41" i="1" s="1"/>
  <c r="A31" i="1"/>
  <c r="A32" i="1" s="1"/>
  <c r="A33" i="1" s="1"/>
  <c r="A34" i="1" s="1"/>
  <c r="A35" i="1" s="1"/>
  <c r="A83" i="1"/>
  <c r="A84" i="1" s="1"/>
  <c r="A81" i="1"/>
  <c r="A82" i="1" s="1"/>
  <c r="A93" i="1"/>
  <c r="A100" i="1"/>
  <c r="A96" i="1"/>
  <c r="A98" i="1" s="1"/>
  <c r="A99" i="1" s="1"/>
  <c r="F12" i="1"/>
  <c r="F13" i="1" s="1"/>
  <c r="F14" i="1" s="1"/>
  <c r="F15" i="1" s="1"/>
  <c r="F16" i="1" s="1"/>
  <c r="F17" i="1" s="1"/>
  <c r="F21" i="1" l="1"/>
  <c r="F18" i="1"/>
  <c r="F19" i="1" s="1"/>
  <c r="F20" i="1" s="1"/>
  <c r="A65" i="1"/>
  <c r="A66" i="1" s="1"/>
  <c r="A64" i="1"/>
  <c r="A57" i="1"/>
  <c r="A58" i="1" s="1"/>
  <c r="A59" i="1" s="1"/>
  <c r="A86" i="1"/>
  <c r="A87" i="1" s="1"/>
  <c r="A88" i="1" s="1"/>
  <c r="A89" i="1" s="1"/>
  <c r="A85" i="1"/>
  <c r="A37" i="1"/>
  <c r="A38" i="1" s="1"/>
  <c r="A43" i="1"/>
  <c r="A44" i="1" s="1"/>
  <c r="A45" i="1" s="1"/>
  <c r="A46" i="1" s="1"/>
  <c r="A47" i="1" s="1"/>
  <c r="A42" i="1"/>
  <c r="A101" i="1"/>
  <c r="A102" i="1" s="1"/>
  <c r="A103" i="1" s="1"/>
  <c r="A104" i="1" s="1"/>
  <c r="A105" i="1" s="1"/>
  <c r="A106" i="1" s="1"/>
  <c r="A107" i="1"/>
  <c r="A108" i="1" s="1"/>
  <c r="A109" i="1" s="1"/>
  <c r="F22" i="1" l="1"/>
  <c r="F23" i="1" s="1"/>
  <c r="F30" i="1" l="1"/>
  <c r="F31" i="1" s="1"/>
  <c r="F32" i="1" s="1"/>
  <c r="F33" i="1" s="1"/>
  <c r="F34" i="1" s="1"/>
  <c r="F35" i="1" s="1"/>
  <c r="F36" i="1" s="1"/>
  <c r="F37" i="1" s="1"/>
  <c r="F38" i="1" s="1"/>
  <c r="F24" i="1"/>
  <c r="F25" i="1" s="1"/>
  <c r="F26" i="1" s="1"/>
  <c r="F27" i="1" s="1"/>
  <c r="F28" i="1" s="1"/>
  <c r="F29" i="1" s="1"/>
  <c r="F39" i="1" l="1"/>
  <c r="F40" i="1" s="1"/>
  <c r="F41" i="1" s="1"/>
  <c r="F42" i="1" s="1"/>
  <c r="F43" i="1" s="1"/>
  <c r="F44" i="1" s="1"/>
  <c r="F45" i="1" l="1"/>
  <c r="F46" i="1" s="1"/>
  <c r="F47" i="1" s="1"/>
  <c r="F48" i="1" s="1"/>
  <c r="F49" i="1" s="1"/>
  <c r="F50" i="1" s="1"/>
  <c r="F51" i="1" s="1"/>
  <c r="F52" i="1" s="1"/>
  <c r="F53" i="1" s="1"/>
  <c r="F54" i="1" s="1"/>
  <c r="F55" i="1" s="1"/>
  <c r="F56" i="1" s="1"/>
  <c r="F57" i="1" s="1"/>
  <c r="F58" i="1" s="1"/>
  <c r="F59" i="1" s="1"/>
  <c r="F60" i="1" s="1"/>
  <c r="F61" i="1" s="1"/>
  <c r="F62" i="1" s="1"/>
  <c r="F63" i="1" s="1"/>
  <c r="F64" i="1" l="1"/>
  <c r="F65" i="1" s="1"/>
  <c r="F66" i="1" s="1"/>
  <c r="F67" i="1" s="1"/>
  <c r="F68" i="1" s="1"/>
  <c r="F69" i="1" s="1"/>
  <c r="F70" i="1" s="1"/>
  <c r="F71" i="1" s="1"/>
  <c r="F72" i="1" s="1"/>
  <c r="F73" i="1" s="1"/>
  <c r="F74" i="1" s="1"/>
  <c r="F75" i="1" s="1"/>
  <c r="F76" i="1" s="1"/>
  <c r="F77" i="1" s="1"/>
  <c r="F78" i="1" l="1"/>
  <c r="F79" i="1" s="1"/>
  <c r="F80" i="1" s="1"/>
  <c r="F81" i="1" s="1"/>
  <c r="F82" i="1" l="1"/>
  <c r="F83" i="1"/>
  <c r="F84" i="1" s="1"/>
  <c r="F85" i="1" s="1"/>
  <c r="F86" i="1" s="1"/>
  <c r="F87" i="1" s="1"/>
  <c r="F88" i="1" s="1"/>
  <c r="F89" i="1" s="1"/>
  <c r="F90" i="1" s="1"/>
  <c r="F91" i="1" s="1"/>
  <c r="F92" i="1" s="1"/>
  <c r="F93" i="1" s="1"/>
  <c r="F94" i="1" s="1"/>
  <c r="F95" i="1" s="1"/>
  <c r="F96" i="1" l="1"/>
  <c r="F97" i="1" s="1"/>
  <c r="F98" i="1" s="1"/>
  <c r="F99" i="1" s="1"/>
  <c r="F100" i="1" s="1"/>
  <c r="F101" i="1" s="1"/>
  <c r="F102" i="1" s="1"/>
  <c r="F103" i="1" s="1"/>
  <c r="F104" i="1" s="1"/>
  <c r="F105" i="1" s="1"/>
  <c r="F106" i="1" s="1"/>
  <c r="F107" i="1" s="1"/>
  <c r="F108" i="1" s="1"/>
  <c r="F109" i="1" s="1"/>
  <c r="F111" i="1" l="1"/>
  <c r="F110" i="1"/>
</calcChain>
</file>

<file path=xl/sharedStrings.xml><?xml version="1.0" encoding="utf-8"?>
<sst xmlns="http://schemas.openxmlformats.org/spreadsheetml/2006/main" count="265" uniqueCount="112">
  <si>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</si>
  <si>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</si>
  <si>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</si>
  <si>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</si>
  <si>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</si>
  <si>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</si>
  <si>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</si>
  <si>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</si>
  <si>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</si>
  <si>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</si>
  <si>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</si>
  <si>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</si>
  <si>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</si>
  <si>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IEEE Standards Board and Sponsor Ballot Items</t>
  </si>
  <si>
    <t>Information Items</t>
  </si>
  <si>
    <t>Myles</t>
  </si>
  <si>
    <t>Executive secretary report</t>
  </si>
  <si>
    <t>D'Ambrosia</t>
  </si>
  <si>
    <t>Network Services report</t>
  </si>
  <si>
    <t>ADJOURN SEC MEETING</t>
  </si>
  <si>
    <t>II*</t>
  </si>
  <si>
    <t>Appeals report -No items to report</t>
  </si>
  <si>
    <t>Announcements from the Chair</t>
  </si>
  <si>
    <t>Recording Secretary Report</t>
  </si>
  <si>
    <t>IEEE 802.18</t>
  </si>
  <si>
    <t>IEEE 802.19</t>
  </si>
  <si>
    <t>IEEE 802.21</t>
  </si>
  <si>
    <t>IEEE 802.22</t>
  </si>
  <si>
    <t>IEEE 802.1</t>
  </si>
  <si>
    <t>IEEE 802.3</t>
  </si>
  <si>
    <t>IEEE 802.11</t>
  </si>
  <si>
    <t>Law</t>
  </si>
  <si>
    <t>Mody</t>
  </si>
  <si>
    <t>Heile</t>
  </si>
  <si>
    <t>Das</t>
  </si>
  <si>
    <t>IEEE 802.15</t>
  </si>
  <si>
    <t>Marks</t>
  </si>
  <si>
    <t>Shellhammer</t>
  </si>
  <si>
    <t>IEEE 802.24</t>
  </si>
  <si>
    <t>IEEE 802</t>
  </si>
  <si>
    <t>IEEE 802 / SA Task Force Report</t>
  </si>
  <si>
    <t>Standing Committee Reports</t>
  </si>
  <si>
    <t>Officers Reports</t>
  </si>
  <si>
    <t>IEEE SA Staff Reports</t>
  </si>
  <si>
    <t xml:space="preserve">1st Vice Chair Report </t>
  </si>
  <si>
    <t>2nd Vice Chair Report</t>
  </si>
  <si>
    <t>Treasurer's Report</t>
  </si>
  <si>
    <t>ME</t>
  </si>
  <si>
    <t>Parsons</t>
  </si>
  <si>
    <t>802 / IETF SC Report</t>
  </si>
  <si>
    <t>Godfrey</t>
  </si>
  <si>
    <t>LMSC Liaisons and External Communications</t>
  </si>
  <si>
    <t>Break</t>
  </si>
  <si>
    <t xml:space="preserve">802 / JTC1 SC Report </t>
  </si>
  <si>
    <t>Stanley</t>
  </si>
  <si>
    <t>Holcomb</t>
  </si>
  <si>
    <t>Messenger</t>
  </si>
  <si>
    <t>AGENDA  -  IEEE 802 LMSC EXECUTIVE COMMITTEE MEETING
IEEE 802 LMSC 120th Plenary Session</t>
  </si>
  <si>
    <t>Friday 1:00PM-6:00PM 
16 Nov 2018</t>
  </si>
  <si>
    <t xml:space="preserve">Call for Tutorials for Mar 2019 Plenary </t>
  </si>
  <si>
    <t xml:space="preserve">Announcement of 802 EC Interim Telecon (Tuesday 5 Feb 2019, 1-3pm ET) </t>
  </si>
  <si>
    <t>Executive Committee Study Groups, Working Groups, TAGs, Industry Connections</t>
  </si>
  <si>
    <t>Zimmerman</t>
  </si>
  <si>
    <t>Action Item Review</t>
  </si>
  <si>
    <t>ME*</t>
  </si>
  <si>
    <t>802.11bc to NesCom
Approve forwarding P802.11bc PAR documentation in https://mentor.ieee.org/802.11/dcn/18/11-18-0825-09-0bcs-a-par-proposal-for-bcs.docx   to NesCom
Approve P802.11bc CSD documentation in https://mentor.ieee.org/802.11/dcn/18/11-18-0826-09-0bcs-a-csd-proposal-for-bcs.docx 
M: Stanley     S: Rosdahl</t>
  </si>
  <si>
    <t>802.11bd to NesCom
Approve forwarding P802.11bd PAR documentation in https://mentor.ieee.org/802.11/dcn/18/11-18-0861-09-0ngv-ieee-802-11-ngv-sg-proposed-par.docx  to NesCom
Approve P802.11bd CSD documentation in https://mentor.ieee.org/802.11/dcn/18/11-18-0862-03-0ngv-ieee-802-11-ngv-sg-proposed-csd.docx  
M: Stanley     S: Rosdahl</t>
  </si>
  <si>
    <t>MI*</t>
  </si>
  <si>
    <t>802.11 BCS Study Group, 2nd Rechartering
Grant the second Study Group recharter of the 802.11 Broadcast Services (BCS) Study Group
M: Stanley     S: Rosdahl</t>
  </si>
  <si>
    <t>802.11 BCS SG, 2nd Rechartering
Grant the second Study Group recharter of the 802.11 Next Generation V2X (NGV) Study Group
M: Stanley     S: Rosdahl</t>
  </si>
  <si>
    <t>Liaison to 3GPP/3GPPSA
Approve the liaison statement in 11/18/1340r6 from IEEE 802.11 to 3GPP and 3GPP SA TSG and copied to the 802 EC, 802.1, WFA, and WBA, providing the 802.11 study results benchmarking 802.11ax capabilities to meet some performance requirements of IMT-2020, granting the WG chair editorial license.
M: Stanley     S: Rosdahl</t>
  </si>
  <si>
    <t>P802.19.3 to NesCom
Approve forwarding P802.19.3 PAR documentation in https://mentor.ieee.org/802.19/dcn/18/19-18-0086-01-S1GH-revised-par-text-with-changes-tracked.docx to NesCom
Approve CSD documentation in https://mentor.ieee.org/802.19/dcn/18/19-18-0072-04-S1GH-draft-csd-for-s1gh.docx 
M: Shellhammer     S: Das</t>
  </si>
  <si>
    <t>ISO/IEC/JTC1/SC6 to ISO/IEC JTC1/SC6
Request IEEE 802 EC approval to forward IEEE Std 802.11ak-2018, IEEE Std 802.11aq-2018 and IEEE Std 802.11aj-2018
to ISO/IEC JTC1/SC6 for ratification under the PSDO agreement.
M: Stanley     S: Rosdahl</t>
  </si>
  <si>
    <t>Linespeed</t>
  </si>
  <si>
    <t>P802.3cp, Bidirectional 10 Gb/s, 25 Gb/s, and 50 Gb/s Optical Access PHYs, to NesCom
Approve forwarding IEEE P802.3cp PAR documentation in &lt;https://mentor.ieee.org/802-ec/dcn/18/ec-18-0175-01-00EC-ieee-p802-3cp-draft-par.pdf&gt; to NesCom. Approve CSD documentation in &lt;https://mentor.ieee.org/802-ec/dcn/18/ec-18-0176-03-00EC-ieee-p802-3cp-draft-csd.pdf
M: Law     S: D'Ambrosia</t>
  </si>
  <si>
    <t>P802.3cs (SuperPON) to NesCom
Approve forwarding IEEE P802.3cs PAR documentation in &lt;https://mentor.ieee.org/802-ec/dcn/18/ec-18-0177-02-00EC-ieee-p802-3cs-draft-par.pdf&gt; to NesCom. Approve CSD documentation in &lt;https://mentor.ieee.org/802-ec/dcn/18/ec-18-0178-01-00EC-ieee-p802-3cs-draft-csd.pdf
M: Law     S: D'Ambrosia</t>
  </si>
  <si>
    <t>P802.3ca 25 Gb/s, 50 Gb/s, and 100 Gb/s Ethernet Passive Optical Networks PAR modification to NesCom
Approve forwarding IEEE P802.3ca PAR modification documentation in &lt;https://mentor.ieee.org/802-ec/dcn/18/ec-18-0172-01-00EC-ieee-p802-3ca-draft-par-modification-request.pdf&gt; to NesCom. Approve CSD modification documentation in &lt;https://mentor.ieee.org/802-ec/dcn/18/ec-18-0173-00-00EC-ieee-p802-3ca-draft-modified-csd.pdf
M: Law     S: D'Ambrosia</t>
  </si>
  <si>
    <t>P802.3ca 25 Gb/s, 50 Gb/s, and 100 Gb/s Ethernet Passive Optical Networks PAR extension to NesCom
Approve forwarding IEEE P802.3ca PAR extension documentation in &lt;https://mentor.ieee.org/802-ec/dcn/18/ec-18-0174-00-00EC-ieee-p802-3ca-draft-par-extension-request.pdf&gt; to NesCom
M: Law     S: D'Ambrosia</t>
  </si>
  <si>
    <t>802.3 New Ethernet Applications ICAID to ICCOM
Approve forwarding IEEE 802.3 New Ethernet Applications ICAID documentation in &lt;https://mentor.ieee.org/802-ec/dcn/18/ec-18-0179-00-00EC-ieee-802-3-new-ethernet-applications-icaid.pdf&gt; to ICCom</t>
  </si>
  <si>
    <t>802.11 Extremely High Throughput Study Group (1st Rechartering)
Grant the first Study Group recharter of the 802.11 Extremely High Throughput Study Group.
M: Stanley     S: Rosdahl</t>
  </si>
  <si>
    <t>802.3 SuperPON Study Group (1st Rechartering)
Grant the first extension of the SuperPON study group.
M: Law     S:D'Ambrosia</t>
  </si>
  <si>
    <t>802.3 10Gb/s, 25Gb/s, and 50Gb/s Bidirectional Access Optical PHYs Study Group (1st rechartering)
Grant the first extension of the 802.3 10Gb/s, 25Gb/s, and 50Gb/s Bidirectional Access Optical PHYs study group.
M: Law     S:D'Ambrosia</t>
  </si>
  <si>
    <t>802.3 100G Lambda study group Formation</t>
  </si>
  <si>
    <t>P802.3cn 50 Gb/s, 100 Gb/s, 200 Gb/s, and 400 Gb/s over Single-Mode Fiber and DWDM PAR Modification / P802.3ct 100Gb/s and 400Gb/s PAR Approval to NesCom</t>
  </si>
  <si>
    <t>P802.1CMde - Amendment: Enhancements for Fronthaul Interface, Synchronization, and Syntonization Standards to NesCom
Approve forwarding P802.1CMde PAR documentation in http://ieee802.org/1/files/public/docs2018/de-PAR-1118-v01.pdf to NesCom
Approve CSD documentation in http://www.ieee802.org/1/files/public/docs2018/de-CSD-1118-v01.pdf 
M: Parsons     S: Marks</t>
  </si>
  <si>
    <t>P802.1DF - Standard: Time-Sensitive Networking Profile for Service Provider Networks to NesCom
Approve forwarding P802.1DF PAR documentation in http://ieee802.org/1/files/public/docs2018/df-PAR-1118-v01.pdf to NesCom
Approve CSD documentation in http://www.ieee802.org/1/files/public/docs2018/df-CSD-1118-v01.pdf 
M: Parsons     S: Marks</t>
  </si>
  <si>
    <t>P802.1DG - Standard: Time-Sensitive Networking Profile for Automotive In-Vehicle Ethernet Communications to NesCom
Approve forwarding P802.1DG PAR documentation in http://ieee802.org/1/files/public/docs2018/dg-PAR-1118-v01.pdf to NesCom
Approve CSD documentation in http://www.ieee802.org/1/files/public/docs2018/dg-CSD-1118-v01.pdf 
M: Parsons     S: Marks</t>
  </si>
  <si>
    <t>P802.1AS –  Timing and Synchronization for Time-Sensitive Applications to Sponsor Ballot
Conditionally approve sending P802.1AS-Rev D8.0 to Sponsor Ballot
Confirm the CSD for P802.1AS-Rev in http://www.ieee802.org/1/files/public/docs2014/new-802-1AS-rev-draft-csd-1114-v2.pptx
M: Parsons     S: Marks</t>
  </si>
  <si>
    <t>P802.1Qcy – Amendment: VSI/VDP extensions for NVO3 to RevCom
Approve sending P802.1Qcy D2.5 to RevCom
Approve CSD documentation for P802.1Qcy in https://mentor.ieee.org/802-ec/dcn/15/ec-15-0072-00-ACSD-802-1qcn.pdf 
M: Parsons     S: Marks</t>
  </si>
  <si>
    <t>P802.1CF – Recommended Practice for Network Reference Model and Functional Description of IEEE 802 Access Network  (conditional) to RevCom
Conditionally approve sending P802.1CF to RevCom
Confirm the CSD for P802.1CF in https://mentor.ieee.org/802-ec/dcn/18/ec-18-0162-00-ACSD-802-1cf.pdf
M: Parsons     S: Marks</t>
  </si>
  <si>
    <t>Labs Network Industrie 4.0 (LNI4.0) Liaison
Approve liaison of the following response to Labs Network Industrie 4.0 (LNI4.0)
http://www.ieee802.org/1/files/public/docs2018/liaison-response-LNI-4-0-1118-v01.pdf 
Granting the IEEE 802.1 WG chair (or his delegate) editorial license.
M: Parsons     S: Marks</t>
  </si>
  <si>
    <t>IEC TC57 WG10 Liaison
Approve liaison of the following response to IEC TC57WG10
http://www.ieee802.org/1/files/public/docs2018/liaison-response-IEC-TC57WG10-1118-v01.pdf  
Granting the IEEE 802.1 WG chair (or his delegate) editorial license.
M: Parsons     S: Marks</t>
  </si>
  <si>
    <t>Avnu Alliance Liaison
Approve liaison of the following response to Avnu Alliance
http://www.ieee802.org/1/files/public/docs2018/liaison-response-Avnu-best-practices-1118-v01.pdf 
Granting the IEEE 802.1 WG chair (or his delegate) editorial license.
M: Parsons     S: Marks</t>
  </si>
  <si>
    <t>Broadband forum Liaison
Approve sending the following liaison to Broadband Forum
http://www.ieee802.org/1/files/public/docs2018/liaison-BBF-CFM-YANG-update-1118-v01.pdf 
Granting the IEEE 802.1 WG chair (or his delegate) editorial license.
M: Parsons     S: Marks</t>
  </si>
  <si>
    <t>ITU-T SG15 (on LS 125 and LS 164) Liaison
Approve liaison of the following response (to LS 125 and LS 164) to ITU-T SG15
http://www.ieee802.org/1/files/public/docs2018/liaison-response-ITU-T-SG15-LS125-LS164-sync-1118-v01.pdf 
Granting the IEEE LMSC chair (or his delegate) editorial license.
M: Parsons     S: Marks</t>
  </si>
  <si>
    <t>ITU-T SG15 (on LS 159) Liaison
Approve liaison of the following response (to LS 159) to ITU-T SG15
http://www.ieee802.org/1/files/public/docs2018/liaison-response-ITU-T-SG15-LS159-YANG-coord-1118-v01.pdf 
M: Parsons     S: Marks</t>
  </si>
  <si>
    <t>FDIS comment responses for 802.1AEcg-2017 &amp; IEEE 802.1AR-2018 to SC6 under PSDO
Approve liaison of the following comment responses to ISO/IEC JTC1/SC6 under the PSDO agreement:
IEEE 802.1AEcg-2017
http://ieee802.org/1/files/public/docs2018/SC6CommentResponse1AEcg2018-v02.pdf 
IEEE 802.1AR-2018
http://ieee802.org/1/files/public/docs2018/SC6CommentResponse1AR2018-v01.pdf
M: Parsons     S:Marks</t>
  </si>
  <si>
    <t>Future Venues</t>
  </si>
  <si>
    <t xml:space="preserve">Formation 'Network Enablers for Seamless HMD-based VR (Virtual Reality) Content Service ' Study Group </t>
  </si>
  <si>
    <t>Approve public statement - FCC’s NPRM (ET Docket No. 18-295) on Unlicensed use of the 6 GHz Band</t>
  </si>
  <si>
    <t>802.16 in JTC1/SC6 - IEEE 802.16-18-0004-00
https://mentor.ieee.org/802.16/dcn/18/16-18-0004-00.pptx</t>
  </si>
  <si>
    <t>R3</t>
  </si>
  <si>
    <t>DT</t>
  </si>
  <si>
    <t>Facilitate Cross Working Group Communications</t>
  </si>
  <si>
    <t>Rules Changes</t>
  </si>
  <si>
    <t>Rules - Procedural Discussion Topics</t>
  </si>
  <si>
    <t xml:space="preserve">P802.22 Revision PAR to NesCom
</t>
  </si>
  <si>
    <t xml:space="preserve">P802.22.3 SCOS PAR to NesCom
</t>
  </si>
  <si>
    <t xml:space="preserve">P802.22 Revision to Sponsor Ballot (conditional approval)
</t>
  </si>
  <si>
    <t>Nendica report promotion by IEEE-SA</t>
  </si>
  <si>
    <t>Announcement - IEEE 802/3GPP RAN Joint Workshop on Coexistence to be held in Vienna, July 2020</t>
  </si>
  <si>
    <t>802 / ITU SC Report - https://mentor.ieee.org/802-ec/dcn/18/ec-18-0227-01-INTL-itu-sc-agenda-november-2018.pdf (Slide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</si>
</sst>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 &quot;General"/>
    <numFmt numFmtId="165" formatCode="hh&quot;:&quot;mm&quot; &quot;AM/PM&quot; &quot;"/>
    <numFmt numFmtId="166" formatCode="0.000"/>
    <numFmt numFmtId="167" formatCode="0.0000"/>
    <numFmt numFmtId="168" formatCode="0.000;[Red]0.000"/>
  </numFmts>
  <fonts count="31"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Cambria"/>
      <family val="1"/>
    </font>
    <font>
      <b/>
      <sz val="8"/>
      <color theme="1"/>
      <name val="Cambria"/>
      <family val="1"/>
    </font>
    <font>
      <b/>
      <sz val="10"/>
      <color rgb="FF000000"/>
      <name val="Cambria"/>
      <family val="1"/>
    </font>
    <font>
      <b/>
      <sz val="12"/>
      <color rgb="FF000000"/>
      <name val="Cambria"/>
      <family val="1"/>
    </font>
    <font>
      <b/>
      <sz val="12"/>
      <name val="Cambria"/>
      <family val="1"/>
    </font>
    <font>
      <sz val="8"/>
      <color theme="1"/>
      <name val="Cambria"/>
      <family val="1"/>
    </font>
    <font>
      <b/>
      <strike/>
      <sz val="8"/>
      <color rgb="FF000000"/>
      <name val="Cambria"/>
      <family val="1"/>
    </font>
    <font>
      <strike/>
      <sz val="8"/>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2">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72">
    <xf numFmtId="164" fontId="0" fillId="0" borderId="0" xfId="0"/>
    <xf numFmtId="164" fontId="0" fillId="0" borderId="0" xfId="0" applyAlignment="1">
      <alignment vertical="top"/>
    </xf>
    <xf numFmtId="164" fontId="21" fillId="0" borderId="0" xfId="0" applyFont="1" applyAlignment="1">
      <alignment vertical="top"/>
    </xf>
    <xf numFmtId="164" fontId="20" fillId="0" borderId="11" xfId="0" applyFont="1" applyFill="1" applyBorder="1" applyAlignment="1" applyProtection="1">
      <alignment vertical="top" wrapText="1"/>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0" fillId="0" borderId="0" xfId="0" applyAlignment="1">
      <alignment vertical="top" wrapText="1"/>
    </xf>
    <xf numFmtId="164" fontId="0" fillId="20" borderId="0" xfId="0" applyFill="1" applyAlignment="1">
      <alignment vertical="top"/>
    </xf>
    <xf numFmtId="2" fontId="20" fillId="0" borderId="11" xfId="0" applyNumberFormat="1" applyFont="1" applyFill="1" applyBorder="1" applyAlignment="1" applyProtection="1">
      <alignment horizontal="left" vertical="top"/>
    </xf>
    <xf numFmtId="164" fontId="20" fillId="0" borderId="11" xfId="0" applyFont="1" applyBorder="1" applyAlignment="1">
      <alignment vertical="top"/>
    </xf>
    <xf numFmtId="164" fontId="21" fillId="0" borderId="0" xfId="0" applyFont="1" applyFill="1" applyAlignment="1">
      <alignment vertical="top"/>
    </xf>
    <xf numFmtId="2" fontId="20" fillId="0" borderId="11" xfId="0" applyNumberFormat="1" applyFont="1" applyFill="1" applyBorder="1" applyAlignment="1" applyProtection="1">
      <alignment vertical="top"/>
    </xf>
    <xf numFmtId="164" fontId="0" fillId="0" borderId="0" xfId="0" applyFill="1" applyAlignment="1">
      <alignment vertical="top"/>
    </xf>
    <xf numFmtId="164" fontId="19" fillId="0" borderId="0" xfId="0" applyFont="1" applyAlignment="1">
      <alignment vertical="top"/>
    </xf>
    <xf numFmtId="164" fontId="22" fillId="0" borderId="0" xfId="0" applyFont="1" applyAlignment="1">
      <alignment vertical="top"/>
    </xf>
    <xf numFmtId="164" fontId="0" fillId="0" borderId="0" xfId="0" applyBorder="1" applyAlignment="1">
      <alignment vertical="top"/>
    </xf>
    <xf numFmtId="164" fontId="19" fillId="0" borderId="0" xfId="0" applyFont="1" applyBorder="1" applyAlignment="1">
      <alignment vertical="top"/>
    </xf>
    <xf numFmtId="164" fontId="0" fillId="0" borderId="0" xfId="0" applyAlignment="1">
      <alignment horizontal="left" vertical="top"/>
    </xf>
    <xf numFmtId="2" fontId="22" fillId="0" borderId="11" xfId="0" applyNumberFormat="1" applyFont="1" applyFill="1" applyBorder="1" applyAlignment="1" applyProtection="1">
      <alignment horizontal="left" vertical="top" wrapText="1" indent="1"/>
    </xf>
    <xf numFmtId="165" fontId="20" fillId="0" borderId="10" xfId="0" applyNumberFormat="1" applyFont="1" applyBorder="1" applyAlignment="1" applyProtection="1">
      <alignment vertical="top"/>
    </xf>
    <xf numFmtId="2" fontId="20" fillId="0" borderId="14" xfId="0" applyNumberFormat="1" applyFont="1" applyFill="1" applyBorder="1" applyAlignment="1" applyProtection="1">
      <alignment horizontal="left" vertical="top"/>
    </xf>
    <xf numFmtId="165" fontId="20" fillId="0" borderId="12" xfId="0" applyNumberFormat="1" applyFont="1" applyBorder="1" applyAlignment="1" applyProtection="1">
      <alignment vertical="top"/>
    </xf>
    <xf numFmtId="164" fontId="21" fillId="0" borderId="19" xfId="0" applyFont="1" applyFill="1" applyBorder="1" applyAlignment="1">
      <alignment vertical="top"/>
    </xf>
    <xf numFmtId="164" fontId="22" fillId="0" borderId="11" xfId="0" applyFont="1" applyFill="1" applyBorder="1" applyAlignment="1">
      <alignment vertical="top"/>
    </xf>
    <xf numFmtId="164" fontId="22" fillId="0" borderId="11" xfId="0" applyFont="1" applyFill="1" applyBorder="1" applyAlignment="1" applyProtection="1">
      <alignment vertical="top"/>
    </xf>
    <xf numFmtId="166" fontId="20" fillId="0" borderId="11" xfId="0" applyNumberFormat="1" applyFont="1" applyFill="1" applyBorder="1" applyAlignment="1" applyProtection="1">
      <alignment horizontal="left" vertical="top"/>
    </xf>
    <xf numFmtId="164" fontId="20" fillId="0" borderId="11" xfId="0" applyFont="1" applyFill="1" applyBorder="1" applyAlignment="1" applyProtection="1">
      <alignment vertical="top"/>
    </xf>
    <xf numFmtId="2" fontId="22" fillId="0" borderId="14" xfId="0" applyNumberFormat="1" applyFont="1" applyFill="1" applyBorder="1" applyAlignment="1" applyProtection="1">
      <alignment horizontal="left" vertical="top" wrapText="1" indent="1"/>
    </xf>
    <xf numFmtId="164" fontId="23" fillId="0" borderId="11" xfId="0" applyFont="1" applyFill="1" applyBorder="1" applyAlignment="1" applyProtection="1">
      <alignment vertical="top" wrapText="1"/>
    </xf>
    <xf numFmtId="164" fontId="21" fillId="0" borderId="11" xfId="0" applyFont="1" applyBorder="1" applyAlignment="1">
      <alignment vertical="top"/>
    </xf>
    <xf numFmtId="164" fontId="22" fillId="0" borderId="11" xfId="0" applyFont="1" applyFill="1" applyBorder="1" applyAlignment="1" applyProtection="1">
      <alignment vertical="top" wrapText="1"/>
    </xf>
    <xf numFmtId="164" fontId="20" fillId="0" borderId="10" xfId="0" applyFont="1" applyFill="1" applyBorder="1" applyAlignment="1">
      <alignment horizontal="left" vertical="top"/>
    </xf>
    <xf numFmtId="164" fontId="20" fillId="0" borderId="10" xfId="0" applyFont="1" applyBorder="1" applyAlignment="1">
      <alignment vertical="top"/>
    </xf>
    <xf numFmtId="164" fontId="20" fillId="0" borderId="10" xfId="0" applyFont="1" applyFill="1" applyBorder="1" applyAlignment="1" applyProtection="1">
      <alignment horizontal="center" vertical="top" wrapText="1"/>
    </xf>
    <xf numFmtId="164" fontId="20" fillId="0" borderId="10" xfId="0" applyFont="1" applyBorder="1" applyAlignment="1">
      <alignment horizontal="left" vertical="top"/>
    </xf>
    <xf numFmtId="164" fontId="20" fillId="0" borderId="10" xfId="0" applyFont="1" applyFill="1" applyBorder="1" applyAlignment="1" applyProtection="1">
      <alignment vertical="top" wrapText="1"/>
    </xf>
    <xf numFmtId="49" fontId="20" fillId="0" borderId="10" xfId="0" applyNumberFormat="1" applyFont="1" applyFill="1" applyBorder="1" applyAlignment="1" applyProtection="1">
      <alignment horizontal="left" vertical="top"/>
    </xf>
    <xf numFmtId="164" fontId="20" fillId="0" borderId="10" xfId="0" applyFont="1" applyFill="1" applyBorder="1" applyAlignment="1" applyProtection="1">
      <alignment vertical="top"/>
    </xf>
    <xf numFmtId="164" fontId="20" fillId="0" borderId="10" xfId="0" applyFont="1" applyBorder="1" applyAlignment="1">
      <alignment vertical="top" wrapText="1"/>
    </xf>
    <xf numFmtId="164" fontId="20" fillId="14" borderId="10" xfId="0" applyFont="1" applyFill="1" applyBorder="1" applyAlignment="1" applyProtection="1">
      <alignment horizontal="left" vertical="top"/>
    </xf>
    <xf numFmtId="164" fontId="20" fillId="14" borderId="10" xfId="0" applyFont="1" applyFill="1" applyBorder="1" applyAlignment="1">
      <alignment vertical="top"/>
    </xf>
    <xf numFmtId="164" fontId="20" fillId="14" borderId="10" xfId="0" applyFont="1" applyFill="1" applyBorder="1" applyAlignment="1">
      <alignment vertical="top" wrapText="1"/>
    </xf>
    <xf numFmtId="164" fontId="22" fillId="14" borderId="10" xfId="0" applyFont="1" applyFill="1" applyBorder="1" applyAlignment="1">
      <alignment vertical="top"/>
    </xf>
    <xf numFmtId="164" fontId="20" fillId="18" borderId="10" xfId="0" applyFont="1" applyFill="1" applyBorder="1" applyAlignment="1">
      <alignment horizontal="left" vertical="top"/>
    </xf>
    <xf numFmtId="164" fontId="20" fillId="18" borderId="10" xfId="0" applyFont="1" applyFill="1" applyBorder="1" applyAlignment="1" applyProtection="1">
      <alignment vertical="top"/>
    </xf>
    <xf numFmtId="164" fontId="20" fillId="18" borderId="10" xfId="0" applyFont="1" applyFill="1" applyBorder="1" applyAlignment="1" applyProtection="1">
      <alignment vertical="top" wrapText="1"/>
    </xf>
    <xf numFmtId="164" fontId="20" fillId="18" borderId="10" xfId="0" applyFont="1" applyFill="1" applyBorder="1" applyAlignment="1">
      <alignment vertical="top"/>
    </xf>
    <xf numFmtId="165" fontId="20" fillId="18" borderId="10" xfId="0" applyNumberFormat="1" applyFont="1" applyFill="1" applyBorder="1" applyAlignment="1" applyProtection="1">
      <alignment vertical="top"/>
    </xf>
    <xf numFmtId="164" fontId="20" fillId="0" borderId="10" xfId="0" applyFont="1" applyFill="1" applyBorder="1" applyAlignment="1">
      <alignment vertical="top" wrapText="1"/>
    </xf>
    <xf numFmtId="164" fontId="20" fillId="0" borderId="10" xfId="0" applyFont="1" applyFill="1" applyBorder="1" applyAlignment="1">
      <alignment vertical="top"/>
    </xf>
    <xf numFmtId="165" fontId="20" fillId="0" borderId="10" xfId="0" applyNumberFormat="1" applyFont="1" applyFill="1" applyBorder="1" applyAlignment="1" applyProtection="1">
      <alignment vertical="top"/>
    </xf>
    <xf numFmtId="2" fontId="20" fillId="0" borderId="10" xfId="0" applyNumberFormat="1" applyFont="1" applyFill="1" applyBorder="1" applyAlignment="1" applyProtection="1">
      <alignment horizontal="left" vertical="top"/>
    </xf>
    <xf numFmtId="2" fontId="20" fillId="0" borderId="10" xfId="0" applyNumberFormat="1" applyFont="1" applyFill="1" applyBorder="1" applyAlignment="1" applyProtection="1">
      <alignment vertical="top"/>
    </xf>
    <xf numFmtId="2" fontId="20" fillId="0" borderId="10" xfId="0" applyNumberFormat="1" applyFont="1" applyFill="1" applyBorder="1" applyAlignment="1" applyProtection="1">
      <alignment vertical="top" wrapText="1"/>
    </xf>
    <xf numFmtId="2" fontId="20" fillId="0" borderId="17" xfId="0" applyNumberFormat="1" applyFont="1" applyFill="1" applyBorder="1" applyAlignment="1" applyProtection="1">
      <alignment horizontal="left" vertical="top"/>
    </xf>
    <xf numFmtId="2" fontId="20" fillId="0" borderId="18" xfId="0" applyNumberFormat="1" applyFont="1" applyFill="1" applyBorder="1" applyAlignment="1" applyProtection="1">
      <alignment vertical="top"/>
    </xf>
    <xf numFmtId="2" fontId="20" fillId="0" borderId="18" xfId="0" applyNumberFormat="1" applyFont="1" applyFill="1" applyBorder="1" applyAlignment="1" applyProtection="1">
      <alignment vertical="top" wrapText="1"/>
    </xf>
    <xf numFmtId="2" fontId="20" fillId="0" borderId="12" xfId="0" applyNumberFormat="1" applyFont="1" applyFill="1" applyBorder="1" applyAlignment="1" applyProtection="1">
      <alignment horizontal="left" vertical="top"/>
    </xf>
    <xf numFmtId="2" fontId="20" fillId="0" borderId="12" xfId="0" applyNumberFormat="1" applyFont="1" applyFill="1" applyBorder="1" applyAlignment="1" applyProtection="1">
      <alignment vertical="top"/>
    </xf>
    <xf numFmtId="2" fontId="20" fillId="0" borderId="12" xfId="0" applyNumberFormat="1" applyFont="1" applyFill="1" applyBorder="1" applyAlignment="1" applyProtection="1">
      <alignment vertical="top" wrapText="1"/>
    </xf>
    <xf numFmtId="164" fontId="20" fillId="0" borderId="11" xfId="0" applyFont="1" applyFill="1" applyBorder="1" applyAlignment="1">
      <alignment vertical="top"/>
    </xf>
    <xf numFmtId="2" fontId="20" fillId="0" borderId="16" xfId="0" applyNumberFormat="1" applyFont="1" applyFill="1" applyBorder="1" applyAlignment="1" applyProtection="1">
      <alignment horizontal="left" vertical="top"/>
    </xf>
    <xf numFmtId="164" fontId="21" fillId="0" borderId="15" xfId="0" applyFont="1" applyBorder="1" applyAlignment="1">
      <alignment vertical="top"/>
    </xf>
    <xf numFmtId="166" fontId="24" fillId="21" borderId="11" xfId="0" applyNumberFormat="1" applyFont="1" applyFill="1" applyBorder="1" applyAlignment="1" applyProtection="1">
      <alignment horizontal="left" vertical="top"/>
    </xf>
    <xf numFmtId="2" fontId="24" fillId="21" borderId="11" xfId="0" applyNumberFormat="1" applyFont="1" applyFill="1" applyBorder="1" applyAlignment="1" applyProtection="1">
      <alignment vertical="top"/>
    </xf>
    <xf numFmtId="164" fontId="24" fillId="21" borderId="11" xfId="0" applyFont="1" applyFill="1" applyBorder="1" applyAlignment="1" applyProtection="1">
      <alignment vertical="top" wrapText="1"/>
    </xf>
    <xf numFmtId="164" fontId="20" fillId="0" borderId="14" xfId="0" applyFont="1" applyBorder="1" applyAlignment="1">
      <alignment vertical="top" wrapText="1"/>
    </xf>
    <xf numFmtId="164" fontId="21" fillId="0" borderId="14" xfId="0" applyFont="1" applyBorder="1" applyAlignment="1">
      <alignment vertical="top"/>
    </xf>
    <xf numFmtId="164" fontId="22" fillId="0" borderId="11" xfId="0" applyFont="1" applyBorder="1" applyAlignment="1">
      <alignment horizontal="left" vertical="top" wrapText="1" indent="1"/>
    </xf>
    <xf numFmtId="166" fontId="20" fillId="0" borderId="13" xfId="0" applyNumberFormat="1" applyFont="1" applyFill="1" applyBorder="1" applyAlignment="1" applyProtection="1">
      <alignment horizontal="left" vertical="top"/>
    </xf>
    <xf numFmtId="164" fontId="22" fillId="0" borderId="13" xfId="0" applyFont="1" applyBorder="1" applyAlignment="1">
      <alignment horizontal="left" vertical="top" wrapText="1" indent="1"/>
    </xf>
    <xf numFmtId="166" fontId="20" fillId="19" borderId="11" xfId="0" applyNumberFormat="1" applyFont="1" applyFill="1" applyBorder="1" applyAlignment="1" applyProtection="1">
      <alignment horizontal="left" vertical="top"/>
    </xf>
    <xf numFmtId="2" fontId="20" fillId="19" borderId="11" xfId="0" applyNumberFormat="1" applyFont="1" applyFill="1" applyBorder="1" applyAlignment="1" applyProtection="1">
      <alignment vertical="top"/>
    </xf>
    <xf numFmtId="2" fontId="20" fillId="19" borderId="13" xfId="0" applyNumberFormat="1" applyFont="1" applyFill="1" applyBorder="1" applyAlignment="1" applyProtection="1">
      <alignment vertical="top"/>
    </xf>
    <xf numFmtId="2" fontId="20" fillId="0" borderId="13" xfId="0" applyNumberFormat="1" applyFont="1" applyFill="1" applyBorder="1" applyAlignment="1" applyProtection="1">
      <alignment vertical="top"/>
    </xf>
    <xf numFmtId="2" fontId="22" fillId="19" borderId="11" xfId="0" applyNumberFormat="1" applyFont="1" applyFill="1" applyBorder="1" applyAlignment="1" applyProtection="1">
      <alignment horizontal="left" vertical="top" wrapText="1" indent="1"/>
    </xf>
    <xf numFmtId="2" fontId="20" fillId="0" borderId="11" xfId="0" applyNumberFormat="1" applyFont="1" applyFill="1" applyBorder="1" applyAlignment="1" applyProtection="1">
      <alignment vertical="top" wrapText="1"/>
    </xf>
    <xf numFmtId="2" fontId="20" fillId="20" borderId="11" xfId="0" applyNumberFormat="1" applyFont="1" applyFill="1" applyBorder="1" applyAlignment="1" applyProtection="1">
      <alignment horizontal="left" vertical="top"/>
    </xf>
    <xf numFmtId="2" fontId="20" fillId="20" borderId="11" xfId="0" applyNumberFormat="1" applyFont="1" applyFill="1" applyBorder="1" applyAlignment="1" applyProtection="1">
      <alignment vertical="top"/>
    </xf>
    <xf numFmtId="2" fontId="20" fillId="20" borderId="11" xfId="0" applyNumberFormat="1" applyFont="1" applyFill="1" applyBorder="1" applyAlignment="1" applyProtection="1">
      <alignment vertical="top" wrapText="1"/>
    </xf>
    <xf numFmtId="2" fontId="20" fillId="19" borderId="11" xfId="0" applyNumberFormat="1" applyFont="1" applyFill="1" applyBorder="1" applyAlignment="1" applyProtection="1">
      <alignment horizontal="left" vertical="top"/>
    </xf>
    <xf numFmtId="2" fontId="20" fillId="19" borderId="11" xfId="0" applyNumberFormat="1" applyFont="1" applyFill="1" applyBorder="1" applyAlignment="1" applyProtection="1">
      <alignment vertical="top" wrapText="1"/>
    </xf>
    <xf numFmtId="2" fontId="23" fillId="20" borderId="11" xfId="0" applyNumberFormat="1" applyFont="1" applyFill="1" applyBorder="1" applyAlignment="1" applyProtection="1">
      <alignment vertical="top"/>
    </xf>
    <xf numFmtId="166" fontId="20" fillId="20" borderId="11" xfId="0" applyNumberFormat="1" applyFont="1" applyFill="1" applyBorder="1" applyAlignment="1" applyProtection="1">
      <alignment horizontal="left" vertical="top"/>
    </xf>
    <xf numFmtId="2" fontId="22" fillId="20" borderId="13" xfId="0" applyNumberFormat="1" applyFont="1" applyFill="1" applyBorder="1" applyAlignment="1" applyProtection="1">
      <alignment horizontal="left" vertical="top" wrapText="1" indent="1"/>
    </xf>
    <xf numFmtId="2" fontId="25" fillId="14" borderId="11" xfId="0" applyNumberFormat="1" applyFont="1" applyFill="1" applyBorder="1" applyAlignment="1" applyProtection="1">
      <alignment horizontal="left" vertical="top"/>
    </xf>
    <xf numFmtId="164" fontId="25" fillId="14" borderId="11" xfId="0" applyFont="1" applyFill="1" applyBorder="1" applyAlignment="1">
      <alignment vertical="top"/>
    </xf>
    <xf numFmtId="165" fontId="25" fillId="14" borderId="11" xfId="0" applyNumberFormat="1" applyFont="1" applyFill="1" applyBorder="1" applyAlignment="1" applyProtection="1">
      <alignment vertical="top"/>
    </xf>
    <xf numFmtId="2" fontId="27" fillId="21" borderId="11" xfId="0" applyNumberFormat="1" applyFont="1" applyFill="1" applyBorder="1" applyAlignment="1" applyProtection="1">
      <alignment vertical="top"/>
    </xf>
    <xf numFmtId="164" fontId="26" fillId="14" borderId="11" xfId="0" applyFont="1" applyFill="1" applyBorder="1" applyAlignment="1">
      <alignment vertical="top" wrapText="1"/>
    </xf>
    <xf numFmtId="2" fontId="20" fillId="16" borderId="20" xfId="0" applyNumberFormat="1" applyFont="1" applyFill="1" applyBorder="1" applyAlignment="1" applyProtection="1">
      <alignment horizontal="left" vertical="top"/>
    </xf>
    <xf numFmtId="2" fontId="20" fillId="16" borderId="21" xfId="0" applyNumberFormat="1" applyFont="1" applyFill="1" applyBorder="1" applyAlignment="1" applyProtection="1">
      <alignment vertical="top"/>
    </xf>
    <xf numFmtId="164" fontId="21" fillId="16" borderId="21" xfId="0" applyFont="1" applyFill="1" applyBorder="1" applyAlignment="1">
      <alignment vertical="top"/>
    </xf>
    <xf numFmtId="165" fontId="20" fillId="0" borderId="19" xfId="0" applyNumberFormat="1" applyFont="1" applyBorder="1" applyAlignment="1" applyProtection="1">
      <alignment vertical="top"/>
    </xf>
    <xf numFmtId="165" fontId="20" fillId="21" borderId="19" xfId="0" applyNumberFormat="1" applyFont="1" applyFill="1" applyBorder="1" applyAlignment="1" applyProtection="1">
      <alignment vertical="top"/>
    </xf>
    <xf numFmtId="165" fontId="20" fillId="19" borderId="19" xfId="0" applyNumberFormat="1" applyFont="1" applyFill="1" applyBorder="1" applyAlignment="1" applyProtection="1">
      <alignment vertical="top"/>
    </xf>
    <xf numFmtId="1" fontId="20" fillId="0" borderId="10" xfId="0" applyNumberFormat="1" applyFont="1" applyBorder="1" applyAlignment="1">
      <alignment vertical="top"/>
    </xf>
    <xf numFmtId="1" fontId="20" fillId="0" borderId="10" xfId="0" applyNumberFormat="1" applyFont="1" applyBorder="1" applyAlignment="1" applyProtection="1">
      <alignment vertical="top"/>
    </xf>
    <xf numFmtId="1" fontId="22" fillId="14" borderId="10" xfId="0" applyNumberFormat="1" applyFont="1" applyFill="1" applyBorder="1" applyAlignment="1">
      <alignment vertical="top"/>
    </xf>
    <xf numFmtId="1" fontId="20" fillId="18" borderId="10" xfId="0" applyNumberFormat="1" applyFont="1" applyFill="1" applyBorder="1" applyAlignment="1">
      <alignment vertical="top"/>
    </xf>
    <xf numFmtId="1" fontId="20" fillId="0" borderId="10" xfId="0" applyNumberFormat="1" applyFont="1" applyFill="1" applyBorder="1" applyAlignment="1">
      <alignment vertical="top"/>
    </xf>
    <xf numFmtId="1" fontId="20" fillId="0" borderId="10" xfId="0" applyNumberFormat="1" applyFont="1" applyFill="1" applyBorder="1" applyAlignment="1" applyProtection="1">
      <alignment vertical="top"/>
    </xf>
    <xf numFmtId="1" fontId="20" fillId="0" borderId="18" xfId="0" applyNumberFormat="1" applyFont="1" applyFill="1" applyBorder="1" applyAlignment="1" applyProtection="1">
      <alignment vertical="top"/>
    </xf>
    <xf numFmtId="1" fontId="20" fillId="0" borderId="12" xfId="0" applyNumberFormat="1" applyFont="1" applyFill="1" applyBorder="1" applyAlignment="1" applyProtection="1">
      <alignment vertical="top"/>
    </xf>
    <xf numFmtId="1" fontId="20" fillId="16" borderId="21" xfId="0" applyNumberFormat="1" applyFont="1" applyFill="1" applyBorder="1" applyAlignment="1" applyProtection="1">
      <alignment vertical="top"/>
    </xf>
    <xf numFmtId="1" fontId="20" fillId="0" borderId="11" xfId="0" applyNumberFormat="1" applyFont="1" applyFill="1" applyBorder="1" applyAlignment="1" applyProtection="1">
      <alignment vertical="top"/>
    </xf>
    <xf numFmtId="1" fontId="20" fillId="0" borderId="11" xfId="0" applyNumberFormat="1" applyFont="1" applyBorder="1" applyAlignment="1" applyProtection="1">
      <alignment vertical="top"/>
    </xf>
    <xf numFmtId="1" fontId="22" fillId="0" borderId="11" xfId="0" applyNumberFormat="1" applyFont="1" applyBorder="1" applyAlignment="1" applyProtection="1">
      <alignment vertical="top"/>
    </xf>
    <xf numFmtId="1" fontId="20" fillId="20" borderId="11" xfId="0" applyNumberFormat="1" applyFont="1" applyFill="1" applyBorder="1" applyAlignment="1" applyProtection="1">
      <alignment vertical="top"/>
    </xf>
    <xf numFmtId="1" fontId="20" fillId="0" borderId="15" xfId="0" applyNumberFormat="1" applyFont="1" applyFill="1" applyBorder="1" applyAlignment="1" applyProtection="1">
      <alignment vertical="top"/>
    </xf>
    <xf numFmtId="1" fontId="21" fillId="0" borderId="19" xfId="0" applyNumberFormat="1" applyFont="1" applyBorder="1" applyAlignment="1">
      <alignment vertical="top"/>
    </xf>
    <xf numFmtId="1" fontId="21" fillId="0" borderId="11" xfId="0" applyNumberFormat="1" applyFont="1" applyBorder="1" applyAlignment="1">
      <alignment vertical="top"/>
    </xf>
    <xf numFmtId="1" fontId="24" fillId="21" borderId="11" xfId="0" applyNumberFormat="1" applyFont="1" applyFill="1" applyBorder="1" applyAlignment="1" applyProtection="1">
      <alignment vertical="top"/>
    </xf>
    <xf numFmtId="1" fontId="20" fillId="0" borderId="14" xfId="0" applyNumberFormat="1" applyFont="1" applyFill="1" applyBorder="1" applyAlignment="1" applyProtection="1">
      <alignment vertical="top"/>
    </xf>
    <xf numFmtId="1" fontId="20" fillId="20" borderId="11" xfId="0" applyNumberFormat="1" applyFont="1" applyFill="1" applyBorder="1" applyAlignment="1">
      <alignment vertical="top"/>
    </xf>
    <xf numFmtId="1" fontId="20" fillId="0" borderId="11" xfId="0" applyNumberFormat="1" applyFont="1" applyBorder="1" applyAlignment="1">
      <alignment vertical="top"/>
    </xf>
    <xf numFmtId="1" fontId="20" fillId="19" borderId="13" xfId="0" applyNumberFormat="1" applyFont="1" applyFill="1" applyBorder="1" applyAlignment="1">
      <alignment vertical="top"/>
    </xf>
    <xf numFmtId="1" fontId="20" fillId="0" borderId="13" xfId="0" applyNumberFormat="1" applyFont="1" applyFill="1" applyBorder="1" applyAlignment="1" applyProtection="1">
      <alignment vertical="top"/>
    </xf>
    <xf numFmtId="1" fontId="20" fillId="19" borderId="11" xfId="0" applyNumberFormat="1" applyFont="1" applyFill="1" applyBorder="1" applyAlignment="1" applyProtection="1">
      <alignment vertical="top"/>
    </xf>
    <xf numFmtId="1" fontId="25" fillId="21" borderId="11" xfId="0" applyNumberFormat="1" applyFont="1" applyFill="1" applyBorder="1" applyAlignment="1" applyProtection="1">
      <alignment vertical="top"/>
    </xf>
    <xf numFmtId="1" fontId="0" fillId="0" borderId="0" xfId="0" applyNumberFormat="1" applyAlignment="1">
      <alignment vertical="top"/>
    </xf>
    <xf numFmtId="164" fontId="28" fillId="21" borderId="11" xfId="0" applyFont="1" applyFill="1" applyBorder="1" applyAlignment="1" applyProtection="1">
      <alignment vertical="top"/>
    </xf>
    <xf numFmtId="2" fontId="22" fillId="0" borderId="11" xfId="0" applyNumberFormat="1" applyFont="1" applyFill="1" applyBorder="1" applyAlignment="1" applyProtection="1">
      <alignment vertical="top"/>
    </xf>
    <xf numFmtId="2" fontId="22" fillId="0" borderId="14" xfId="0" applyNumberFormat="1" applyFont="1" applyFill="1" applyBorder="1" applyAlignment="1" applyProtection="1">
      <alignment vertical="top"/>
    </xf>
    <xf numFmtId="164" fontId="22" fillId="0" borderId="11" xfId="0" applyFont="1" applyBorder="1" applyAlignment="1">
      <alignment vertical="top"/>
    </xf>
    <xf numFmtId="164" fontId="22" fillId="0" borderId="13" xfId="0" applyFont="1" applyBorder="1" applyAlignment="1">
      <alignment vertical="top"/>
    </xf>
    <xf numFmtId="2" fontId="22" fillId="20" borderId="13" xfId="0" applyNumberFormat="1" applyFont="1" applyFill="1" applyBorder="1" applyAlignment="1" applyProtection="1">
      <alignment vertical="top"/>
    </xf>
    <xf numFmtId="2" fontId="22" fillId="19" borderId="11" xfId="0" applyNumberFormat="1" applyFont="1" applyFill="1" applyBorder="1" applyAlignment="1" applyProtection="1">
      <alignment vertical="top"/>
    </xf>
    <xf numFmtId="2" fontId="22" fillId="20" borderId="11" xfId="0" applyNumberFormat="1" applyFont="1" applyFill="1" applyBorder="1" applyAlignment="1" applyProtection="1">
      <alignment vertical="top"/>
    </xf>
    <xf numFmtId="164" fontId="20" fillId="19" borderId="11" xfId="0" applyFont="1" applyFill="1" applyBorder="1" applyAlignment="1">
      <alignment vertical="top"/>
    </xf>
    <xf numFmtId="164" fontId="22" fillId="19" borderId="11" xfId="0" applyFont="1" applyFill="1" applyBorder="1" applyAlignment="1" applyProtection="1">
      <alignment vertical="top" wrapText="1"/>
    </xf>
    <xf numFmtId="164" fontId="22" fillId="19" borderId="11" xfId="0" applyFont="1" applyFill="1" applyBorder="1" applyAlignment="1" applyProtection="1">
      <alignment vertical="top"/>
    </xf>
    <xf numFmtId="164" fontId="22" fillId="19" borderId="11" xfId="0" applyFont="1" applyFill="1" applyBorder="1" applyAlignment="1" applyProtection="1">
      <alignment horizontal="left" vertical="top" wrapText="1" indent="1"/>
    </xf>
    <xf numFmtId="164" fontId="0" fillId="0" borderId="11" xfId="0" applyBorder="1" applyAlignment="1">
      <alignment vertical="top"/>
    </xf>
    <xf numFmtId="164" fontId="22" fillId="0" borderId="11" xfId="0" applyFont="1" applyFill="1" applyBorder="1" applyAlignment="1" applyProtection="1">
      <alignment horizontal="left" vertical="top" wrapText="1" indent="1"/>
    </xf>
    <xf numFmtId="1" fontId="22" fillId="19" borderId="11" xfId="0" applyNumberFormat="1" applyFont="1" applyFill="1" applyBorder="1" applyAlignment="1" applyProtection="1">
      <alignment vertical="top"/>
    </xf>
    <xf numFmtId="164" fontId="20" fillId="20" borderId="11" xfId="0" applyFont="1" applyFill="1" applyBorder="1" applyAlignment="1">
      <alignment vertical="top"/>
    </xf>
    <xf numFmtId="164" fontId="22" fillId="20" borderId="11" xfId="0" applyFont="1" applyFill="1" applyBorder="1" applyAlignment="1" applyProtection="1">
      <alignment vertical="top"/>
    </xf>
    <xf numFmtId="165" fontId="20" fillId="20" borderId="19" xfId="0" applyNumberFormat="1" applyFont="1" applyFill="1" applyBorder="1" applyAlignment="1" applyProtection="1">
      <alignment vertical="top"/>
    </xf>
    <xf numFmtId="164" fontId="22" fillId="20" borderId="11" xfId="0" applyFont="1" applyFill="1" applyBorder="1" applyAlignment="1" applyProtection="1">
      <alignment horizontal="left" vertical="top" wrapText="1" indent="1"/>
    </xf>
    <xf numFmtId="165" fontId="20" fillId="0" borderId="19" xfId="0" applyNumberFormat="1" applyFont="1" applyFill="1" applyBorder="1" applyAlignment="1" applyProtection="1">
      <alignment vertical="top"/>
    </xf>
    <xf numFmtId="164" fontId="22" fillId="19" borderId="13" xfId="0" applyFont="1" applyFill="1" applyBorder="1" applyAlignment="1" applyProtection="1">
      <alignment horizontal="left" vertical="top" wrapText="1" indent="1"/>
    </xf>
    <xf numFmtId="2" fontId="29" fillId="0" borderId="11" xfId="0" applyNumberFormat="1" applyFont="1" applyFill="1" applyBorder="1" applyAlignment="1" applyProtection="1">
      <alignment horizontal="left" vertical="top"/>
    </xf>
    <xf numFmtId="164" fontId="29" fillId="0" borderId="11" xfId="0" applyFont="1" applyBorder="1" applyAlignment="1">
      <alignment vertical="top"/>
    </xf>
    <xf numFmtId="164" fontId="30" fillId="0" borderId="11" xfId="0" applyFont="1" applyFill="1" applyBorder="1" applyAlignment="1" applyProtection="1">
      <alignment vertical="top" wrapText="1"/>
    </xf>
    <xf numFmtId="164" fontId="30" fillId="0" borderId="11" xfId="0" applyFont="1" applyFill="1" applyBorder="1" applyAlignment="1" applyProtection="1">
      <alignment vertical="top"/>
    </xf>
    <xf numFmtId="1" fontId="29" fillId="0" borderId="11" xfId="0" applyNumberFormat="1" applyFont="1" applyBorder="1" applyAlignment="1" applyProtection="1">
      <alignment vertical="top"/>
    </xf>
    <xf numFmtId="165" fontId="29" fillId="0" borderId="19" xfId="0" applyNumberFormat="1" applyFont="1" applyBorder="1" applyAlignment="1" applyProtection="1">
      <alignment vertical="top"/>
    </xf>
    <xf numFmtId="164" fontId="29" fillId="0" borderId="11" xfId="0" applyFont="1" applyFill="1" applyBorder="1" applyAlignment="1">
      <alignment vertical="top"/>
    </xf>
    <xf numFmtId="1" fontId="29" fillId="0" borderId="11" xfId="0" applyNumberFormat="1" applyFont="1" applyFill="1" applyBorder="1" applyAlignment="1" applyProtection="1">
      <alignment vertical="top"/>
    </xf>
    <xf numFmtId="168" fontId="20" fillId="0" borderId="11" xfId="0" applyNumberFormat="1" applyFont="1" applyFill="1" applyBorder="1" applyAlignment="1" applyProtection="1">
      <alignment horizontal="left" vertical="top"/>
    </xf>
    <xf numFmtId="164" fontId="0" fillId="0" borderId="11" xfId="0" applyBorder="1" applyAlignment="1">
      <alignment vertical="top" wrapText="1"/>
    </xf>
    <xf numFmtId="164" fontId="22" fillId="20" borderId="13" xfId="0" applyFont="1" applyFill="1" applyBorder="1" applyAlignment="1" applyProtection="1">
      <alignment horizontal="left" vertical="top" wrapText="1" indent="1"/>
    </xf>
    <xf numFmtId="1" fontId="20" fillId="20" borderId="16" xfId="0" applyNumberFormat="1" applyFont="1" applyFill="1" applyBorder="1" applyAlignment="1" applyProtection="1">
      <alignment vertical="top"/>
    </xf>
    <xf numFmtId="164" fontId="21" fillId="20" borderId="0" xfId="0" applyFont="1" applyFill="1" applyAlignment="1">
      <alignment vertical="top"/>
    </xf>
    <xf numFmtId="2" fontId="29" fillId="0" borderId="13" xfId="0" applyNumberFormat="1" applyFont="1" applyFill="1" applyBorder="1" applyAlignment="1" applyProtection="1">
      <alignment horizontal="left" vertical="top"/>
    </xf>
    <xf numFmtId="164" fontId="30" fillId="0" borderId="13" xfId="0" applyFont="1" applyFill="1" applyBorder="1" applyAlignment="1" applyProtection="1">
      <alignment vertical="top" wrapText="1"/>
    </xf>
    <xf numFmtId="1" fontId="29" fillId="0" borderId="19" xfId="0" applyNumberFormat="1" applyFont="1" applyBorder="1" applyAlignment="1" applyProtection="1">
      <alignment vertical="top"/>
    </xf>
    <xf numFmtId="166" fontId="29" fillId="0" borderId="11" xfId="0" applyNumberFormat="1" applyFont="1" applyFill="1" applyBorder="1" applyAlignment="1" applyProtection="1">
      <alignment horizontal="left" vertical="top"/>
    </xf>
    <xf numFmtId="2" fontId="29" fillId="0" borderId="11" xfId="0" applyNumberFormat="1" applyFont="1" applyFill="1" applyBorder="1" applyAlignment="1" applyProtection="1">
      <alignment vertical="top"/>
    </xf>
    <xf numFmtId="164" fontId="30" fillId="0" borderId="11" xfId="0" applyFont="1" applyBorder="1" applyAlignment="1">
      <alignment horizontal="left" vertical="top" wrapText="1" indent="1"/>
    </xf>
    <xf numFmtId="164" fontId="30" fillId="0" borderId="11" xfId="0" applyFont="1" applyBorder="1" applyAlignment="1">
      <alignment vertical="top"/>
    </xf>
    <xf numFmtId="1" fontId="29" fillId="0" borderId="14" xfId="0" applyNumberFormat="1" applyFont="1" applyFill="1" applyBorder="1" applyAlignment="1" applyProtection="1">
      <alignment vertical="top"/>
    </xf>
    <xf numFmtId="2" fontId="22" fillId="0" borderId="11" xfId="0" applyNumberFormat="1" applyFont="1" applyFill="1" applyBorder="1" applyAlignment="1" applyProtection="1">
      <alignment horizontal="left" vertical="top" wrapText="1"/>
    </xf>
    <xf numFmtId="164" fontId="22" fillId="0" borderId="0" xfId="0" applyFont="1" applyAlignment="1">
      <alignment vertical="top" wrapText="1"/>
    </xf>
    <xf numFmtId="2" fontId="22" fillId="0" borderId="12" xfId="0" applyNumberFormat="1" applyFont="1" applyFill="1" applyBorder="1" applyAlignment="1" applyProtection="1">
      <alignment vertical="top"/>
    </xf>
    <xf numFmtId="2" fontId="22" fillId="16" borderId="21" xfId="0" applyNumberFormat="1" applyFont="1" applyFill="1" applyBorder="1" applyAlignment="1" applyProtection="1">
      <alignment vertical="top"/>
    </xf>
    <xf numFmtId="2" fontId="22" fillId="0" borderId="10" xfId="0" applyNumberFormat="1" applyFont="1" applyFill="1" applyBorder="1" applyAlignment="1" applyProtection="1">
      <alignment vertical="top"/>
    </xf>
    <xf numFmtId="2" fontId="30" fillId="0" borderId="11" xfId="0" applyNumberFormat="1" applyFont="1" applyFill="1" applyBorder="1" applyAlignment="1" applyProtection="1">
      <alignment horizontal="left" vertical="top" wrapText="1" indent="1"/>
    </xf>
    <xf numFmtId="2" fontId="30" fillId="0" borderId="11" xfId="0" applyNumberFormat="1" applyFont="1" applyFill="1" applyBorder="1" applyAlignment="1" applyProtection="1">
      <alignment vertical="top"/>
    </xf>
    <xf numFmtId="167" fontId="29" fillId="0" borderId="11" xfId="0" applyNumberFormat="1" applyFont="1" applyFill="1" applyBorder="1" applyAlignment="1" applyProtection="1">
      <alignment horizontal="lef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112"/>
  <sheetViews>
    <sheetView tabSelected="1" topLeftCell="A67" zoomScaleNormal="100" workbookViewId="0">
      <selection activeCell="E36" sqref="E36"/>
    </sheetView>
  </sheetViews>
  <sheetFormatPr defaultColWidth="8.85546875" defaultRowHeight="19.5" customHeight="1" x14ac:dyDescent="0.4"/>
  <cols>
    <col min="1" max="1" width="4.5703125" style="18" customWidth="1"/>
    <col min="2" max="2" width="3.7109375" style="1" customWidth="1"/>
    <col min="3" max="3" width="41.42578125" style="7" customWidth="1"/>
    <col min="4" max="4" width="9.140625" style="1" customWidth="1"/>
    <col min="5" max="5" width="3.42578125" style="121" customWidth="1"/>
    <col min="6" max="6" width="7.35546875" style="1" customWidth="1"/>
    <col min="7" max="7" width="3.85546875" style="1" customWidth="1"/>
    <col min="8" max="8" width="2.640625" style="1" customWidth="1"/>
    <col min="9" max="9" width="6" style="1" customWidth="1"/>
    <col min="10" max="10" width="4.0703125" style="1" customWidth="1"/>
    <col min="11" max="256" width="9.85546875" style="1" customWidth="1"/>
    <col min="257" max="16384" width="8.85546875" style="1"/>
  </cols>
  <sheetData>
    <row r="1" spans="1:254" ht="23.5" customHeight="1" x14ac:dyDescent="0.4">
      <c r="A1" s="32" t="s">
        <v>101</v>
      </c>
      <c r="B1" s="33"/>
      <c r="C1" s="34" t="s">
        <v>57</v>
      </c>
      <c r="D1" s="33"/>
      <c r="E1" s="97"/>
      <c r="F1" s="33"/>
    </row>
    <row r="2" spans="1:254" ht="24" customHeight="1" x14ac:dyDescent="0.4">
      <c r="A2" s="35"/>
      <c r="B2" s="33"/>
      <c r="C2" s="34" t="s">
        <v>58</v>
      </c>
      <c r="D2" s="33"/>
      <c r="E2" s="97"/>
      <c r="F2" s="33"/>
    </row>
    <row r="3" spans="1:254" ht="19.5" customHeight="1" x14ac:dyDescent="0.4">
      <c r="A3" s="35"/>
      <c r="B3" s="33"/>
      <c r="C3" s="36"/>
      <c r="D3" s="33"/>
      <c r="E3" s="97"/>
      <c r="F3" s="33"/>
    </row>
    <row r="4" spans="1:254" ht="22.5" customHeight="1" x14ac:dyDescent="0.4">
      <c r="A4" s="37" t="s">
        <v>0</v>
      </c>
      <c r="B4" s="38" t="s">
        <v>1</v>
      </c>
      <c r="C4" s="39" t="s">
        <v>2</v>
      </c>
      <c r="D4" s="33"/>
      <c r="E4" s="98" t="s">
        <v>1</v>
      </c>
      <c r="F4" s="20" t="s">
        <v>1</v>
      </c>
    </row>
    <row r="5" spans="1:254" ht="19.5" customHeight="1" x14ac:dyDescent="0.4">
      <c r="A5" s="40"/>
      <c r="B5" s="41"/>
      <c r="C5" s="42" t="s">
        <v>3</v>
      </c>
      <c r="D5" s="43"/>
      <c r="E5" s="99"/>
      <c r="F5" s="43"/>
    </row>
    <row r="6" spans="1:254" ht="19.5" customHeight="1" x14ac:dyDescent="0.4">
      <c r="A6" s="44"/>
      <c r="B6" s="45"/>
      <c r="C6" s="46" t="s">
        <v>4</v>
      </c>
      <c r="D6" s="47"/>
      <c r="E6" s="100"/>
      <c r="F6" s="48"/>
    </row>
    <row r="7" spans="1:254" s="4" customFormat="1" ht="19.5" customHeight="1" x14ac:dyDescent="0.4">
      <c r="A7" s="32"/>
      <c r="B7" s="38"/>
      <c r="C7" s="49"/>
      <c r="D7" s="50"/>
      <c r="E7" s="101"/>
      <c r="F7" s="51"/>
      <c r="H7" s="5"/>
      <c r="L7" s="6"/>
      <c r="N7" s="5"/>
      <c r="R7" s="6"/>
      <c r="T7" s="5"/>
      <c r="X7" s="6"/>
      <c r="Z7" s="5"/>
      <c r="AD7" s="6"/>
      <c r="AF7" s="5"/>
      <c r="AJ7" s="6"/>
      <c r="AL7" s="5"/>
      <c r="AP7" s="6"/>
      <c r="AR7" s="5"/>
      <c r="AV7" s="6"/>
      <c r="AX7" s="5"/>
      <c r="BB7" s="6"/>
      <c r="BD7" s="5"/>
      <c r="BH7" s="6"/>
      <c r="BJ7" s="5"/>
      <c r="BN7" s="6"/>
      <c r="BP7" s="5"/>
      <c r="BT7" s="6"/>
      <c r="BV7" s="5"/>
      <c r="BZ7" s="6"/>
      <c r="CB7" s="5"/>
      <c r="CF7" s="6"/>
      <c r="CH7" s="5"/>
      <c r="CL7" s="6"/>
      <c r="CN7" s="5"/>
      <c r="CR7" s="6"/>
      <c r="CT7" s="5"/>
      <c r="CX7" s="6"/>
      <c r="CZ7" s="5"/>
      <c r="DD7" s="6"/>
      <c r="DF7" s="5"/>
      <c r="DJ7" s="6"/>
      <c r="DL7" s="5"/>
      <c r="DP7" s="6"/>
      <c r="DR7" s="5"/>
      <c r="DV7" s="6"/>
      <c r="DX7" s="5"/>
      <c r="EB7" s="6"/>
      <c r="ED7" s="5"/>
      <c r="EH7" s="6"/>
      <c r="EJ7" s="5"/>
      <c r="EN7" s="6"/>
      <c r="EP7" s="5"/>
      <c r="ET7" s="6"/>
      <c r="EV7" s="5"/>
      <c r="EZ7" s="6"/>
      <c r="FB7" s="5"/>
      <c r="FF7" s="6"/>
      <c r="FH7" s="5"/>
      <c r="FL7" s="6"/>
      <c r="FN7" s="5"/>
      <c r="FR7" s="6"/>
      <c r="FT7" s="5"/>
      <c r="FX7" s="6"/>
      <c r="FZ7" s="5"/>
      <c r="GD7" s="6"/>
      <c r="GF7" s="5"/>
      <c r="GJ7" s="6"/>
      <c r="GL7" s="5"/>
      <c r="GP7" s="6"/>
      <c r="GR7" s="5"/>
      <c r="GV7" s="6"/>
      <c r="GX7" s="5"/>
      <c r="HB7" s="6"/>
      <c r="HD7" s="5"/>
      <c r="HH7" s="6"/>
      <c r="HJ7" s="5"/>
      <c r="HN7" s="6"/>
      <c r="HP7" s="5"/>
      <c r="HT7" s="6"/>
      <c r="HV7" s="5"/>
      <c r="HZ7" s="6"/>
      <c r="IB7" s="5"/>
      <c r="IF7" s="6"/>
      <c r="IH7" s="5"/>
      <c r="IL7" s="6"/>
      <c r="IN7" s="5"/>
      <c r="IR7" s="6"/>
      <c r="IT7" s="5"/>
    </row>
    <row r="8" spans="1:254" ht="19.5" customHeight="1" x14ac:dyDescent="0.4">
      <c r="A8" s="52">
        <f>1</f>
        <v>1</v>
      </c>
      <c r="B8" s="53"/>
      <c r="C8" s="54" t="s">
        <v>5</v>
      </c>
      <c r="D8" s="168" t="s">
        <v>6</v>
      </c>
      <c r="E8" s="102">
        <v>15</v>
      </c>
      <c r="F8" s="20">
        <f>TIME(13,0,0)</f>
        <v>0.54166666666666663</v>
      </c>
    </row>
    <row r="9" spans="1:254" ht="16" customHeight="1" x14ac:dyDescent="0.4">
      <c r="A9" s="52">
        <f>2</f>
        <v>2</v>
      </c>
      <c r="B9" s="53" t="s">
        <v>7</v>
      </c>
      <c r="C9" s="54" t="s">
        <v>8</v>
      </c>
      <c r="D9" s="168" t="s">
        <v>6</v>
      </c>
      <c r="E9" s="102">
        <v>10</v>
      </c>
      <c r="F9" s="20">
        <f>F8+TIME(0,E8,0)</f>
        <v>0.55208333333333326</v>
      </c>
    </row>
    <row r="10" spans="1:254" ht="19.5" customHeight="1" x14ac:dyDescent="0.4">
      <c r="A10" s="55"/>
      <c r="B10" s="56"/>
      <c r="C10" s="57"/>
      <c r="D10" s="56"/>
      <c r="E10" s="103"/>
      <c r="F10" s="20">
        <f t="shared" ref="F10:F110" si="0">F9+TIME(0,E9,0)</f>
        <v>0.55902777777777768</v>
      </c>
    </row>
    <row r="11" spans="1:254" ht="19.5" customHeight="1" x14ac:dyDescent="0.4">
      <c r="A11" s="58">
        <f>3</f>
        <v>3</v>
      </c>
      <c r="B11" s="59" t="s">
        <v>9</v>
      </c>
      <c r="C11" s="60" t="s">
        <v>22</v>
      </c>
      <c r="D11" s="166" t="s">
        <v>6</v>
      </c>
      <c r="E11" s="104">
        <v>5</v>
      </c>
      <c r="F11" s="20">
        <f t="shared" si="0"/>
        <v>0.55902777777777768</v>
      </c>
    </row>
    <row r="12" spans="1:254" ht="14" customHeight="1" x14ac:dyDescent="0.4">
      <c r="A12" s="91"/>
      <c r="B12" s="92"/>
      <c r="C12" s="93"/>
      <c r="D12" s="167"/>
      <c r="E12" s="105"/>
      <c r="F12" s="22">
        <f>F11+TIME(0,E11,0)</f>
        <v>0.56249999999999989</v>
      </c>
    </row>
    <row r="13" spans="1:254" ht="17" customHeight="1" x14ac:dyDescent="0.4">
      <c r="A13" s="9">
        <f>4</f>
        <v>4</v>
      </c>
      <c r="B13" s="12"/>
      <c r="C13" s="3" t="s">
        <v>10</v>
      </c>
      <c r="D13" s="123"/>
      <c r="E13" s="106"/>
      <c r="F13" s="94">
        <f t="shared" si="0"/>
        <v>0.56249999999999989</v>
      </c>
    </row>
    <row r="14" spans="1:254" ht="17" customHeight="1" x14ac:dyDescent="0.4">
      <c r="A14" s="9">
        <f t="shared" ref="A14:A20" si="1">A13+0.01</f>
        <v>4.01</v>
      </c>
      <c r="B14" s="12" t="s">
        <v>7</v>
      </c>
      <c r="C14" s="31" t="s">
        <v>97</v>
      </c>
      <c r="D14" s="123" t="s">
        <v>11</v>
      </c>
      <c r="E14" s="106">
        <v>5</v>
      </c>
      <c r="F14" s="94">
        <f t="shared" si="0"/>
        <v>0.56249999999999989</v>
      </c>
    </row>
    <row r="15" spans="1:254" ht="17" customHeight="1" x14ac:dyDescent="0.4">
      <c r="A15" s="9">
        <f t="shared" si="1"/>
        <v>4.0199999999999996</v>
      </c>
      <c r="B15" s="12" t="s">
        <v>7</v>
      </c>
      <c r="C15" s="31" t="s">
        <v>104</v>
      </c>
      <c r="D15" s="123" t="s">
        <v>36</v>
      </c>
      <c r="E15" s="106">
        <v>20</v>
      </c>
      <c r="F15" s="94">
        <f t="shared" si="0"/>
        <v>0.5659722222222221</v>
      </c>
    </row>
    <row r="16" spans="1:254" ht="17" customHeight="1" x14ac:dyDescent="0.4">
      <c r="A16" s="9">
        <f t="shared" si="1"/>
        <v>4.0299999999999994</v>
      </c>
      <c r="B16" s="12" t="s">
        <v>102</v>
      </c>
      <c r="C16" s="31" t="s">
        <v>105</v>
      </c>
      <c r="D16" s="123" t="s">
        <v>36</v>
      </c>
      <c r="E16" s="106">
        <v>5</v>
      </c>
      <c r="F16" s="94">
        <f t="shared" si="0"/>
        <v>0.57986111111111094</v>
      </c>
    </row>
    <row r="17" spans="1:6" ht="17" customHeight="1" x14ac:dyDescent="0.4">
      <c r="A17" s="9">
        <f t="shared" si="1"/>
        <v>4.0399999999999991</v>
      </c>
      <c r="B17" s="12" t="s">
        <v>102</v>
      </c>
      <c r="C17" s="31" t="s">
        <v>103</v>
      </c>
      <c r="D17" s="123" t="s">
        <v>56</v>
      </c>
      <c r="E17" s="106">
        <v>10</v>
      </c>
      <c r="F17" s="94">
        <f t="shared" si="0"/>
        <v>0.58333333333333315</v>
      </c>
    </row>
    <row r="18" spans="1:6" ht="17" customHeight="1" x14ac:dyDescent="0.4">
      <c r="A18" s="9">
        <f t="shared" si="1"/>
        <v>4.0499999999999989</v>
      </c>
      <c r="B18" s="10" t="s">
        <v>9</v>
      </c>
      <c r="C18" s="164" t="s">
        <v>53</v>
      </c>
      <c r="D18" s="123" t="s">
        <v>15</v>
      </c>
      <c r="E18" s="107">
        <v>5</v>
      </c>
      <c r="F18" s="94">
        <f t="shared" si="0"/>
        <v>0.59027777777777757</v>
      </c>
    </row>
    <row r="19" spans="1:6" ht="23" customHeight="1" x14ac:dyDescent="0.4">
      <c r="A19" s="9">
        <f t="shared" si="1"/>
        <v>4.0599999999999987</v>
      </c>
      <c r="B19" s="10" t="s">
        <v>9</v>
      </c>
      <c r="C19" s="165" t="s">
        <v>110</v>
      </c>
      <c r="D19" s="123" t="s">
        <v>15</v>
      </c>
      <c r="E19" s="107">
        <v>2</v>
      </c>
      <c r="F19" s="94">
        <f t="shared" si="0"/>
        <v>0.59374999999999978</v>
      </c>
    </row>
    <row r="20" spans="1:6" ht="23" customHeight="1" x14ac:dyDescent="0.4">
      <c r="A20" s="9">
        <f t="shared" si="1"/>
        <v>4.0699999999999985</v>
      </c>
      <c r="B20" s="10" t="s">
        <v>47</v>
      </c>
      <c r="C20" s="164" t="s">
        <v>100</v>
      </c>
      <c r="D20" s="123" t="s">
        <v>36</v>
      </c>
      <c r="E20" s="107">
        <v>5</v>
      </c>
      <c r="F20" s="94">
        <f>F19+TIME(0,E20,0)</f>
        <v>0.59722222222222199</v>
      </c>
    </row>
    <row r="21" spans="1:6" ht="19.5" customHeight="1" x14ac:dyDescent="0.4">
      <c r="A21" s="9"/>
      <c r="B21" s="12"/>
      <c r="C21" s="77"/>
      <c r="D21" s="12"/>
      <c r="E21" s="106"/>
      <c r="F21" s="94">
        <f>F17+TIME(0,E17,0)</f>
        <v>0.59027777777777757</v>
      </c>
    </row>
    <row r="22" spans="1:6" ht="19.5" customHeight="1" x14ac:dyDescent="0.4">
      <c r="A22" s="9">
        <v>5</v>
      </c>
      <c r="B22" s="10"/>
      <c r="C22" s="29" t="s">
        <v>13</v>
      </c>
      <c r="D22" s="27"/>
      <c r="E22" s="107"/>
      <c r="F22" s="94">
        <f t="shared" si="0"/>
        <v>0.59027777777777757</v>
      </c>
    </row>
    <row r="23" spans="1:6" ht="18.75" customHeight="1" x14ac:dyDescent="0.4">
      <c r="A23" s="9">
        <f t="shared" ref="A23:A44" si="2">A22+0.01</f>
        <v>5.01</v>
      </c>
      <c r="C23" s="31" t="s">
        <v>28</v>
      </c>
      <c r="E23" s="107"/>
      <c r="F23" s="94">
        <f t="shared" si="0"/>
        <v>0.59027777777777757</v>
      </c>
    </row>
    <row r="24" spans="1:6" ht="94.5" customHeight="1" x14ac:dyDescent="0.4">
      <c r="A24" s="72">
        <f t="shared" ref="A24:A29" si="3">A23+0.001</f>
        <v>5.0110000000000001</v>
      </c>
      <c r="B24" s="130" t="s">
        <v>64</v>
      </c>
      <c r="C24" s="133" t="s">
        <v>84</v>
      </c>
      <c r="D24" s="132" t="s">
        <v>48</v>
      </c>
      <c r="E24" s="119">
        <v>0</v>
      </c>
      <c r="F24" s="96">
        <f t="shared" si="0"/>
        <v>0.59027777777777757</v>
      </c>
    </row>
    <row r="25" spans="1:6" ht="88.5" customHeight="1" x14ac:dyDescent="0.4">
      <c r="A25" s="72">
        <f t="shared" si="3"/>
        <v>5.0120000000000005</v>
      </c>
      <c r="B25" s="130" t="s">
        <v>64</v>
      </c>
      <c r="C25" s="133" t="s">
        <v>85</v>
      </c>
      <c r="D25" s="132" t="s">
        <v>48</v>
      </c>
      <c r="E25" s="119">
        <v>0</v>
      </c>
      <c r="F25" s="96">
        <f t="shared" si="0"/>
        <v>0.59027777777777757</v>
      </c>
    </row>
    <row r="26" spans="1:6" s="8" customFormat="1" ht="90" customHeight="1" x14ac:dyDescent="0.4">
      <c r="A26" s="84">
        <f t="shared" si="3"/>
        <v>5.0130000000000008</v>
      </c>
      <c r="B26" s="137" t="s">
        <v>47</v>
      </c>
      <c r="C26" s="140" t="s">
        <v>86</v>
      </c>
      <c r="D26" s="138" t="s">
        <v>48</v>
      </c>
      <c r="E26" s="109">
        <v>10</v>
      </c>
      <c r="F26" s="139">
        <f t="shared" si="0"/>
        <v>0.59027777777777757</v>
      </c>
    </row>
    <row r="27" spans="1:6" ht="76.5" customHeight="1" x14ac:dyDescent="0.4">
      <c r="A27" s="72">
        <f t="shared" si="3"/>
        <v>5.0140000000000011</v>
      </c>
      <c r="B27" s="130" t="s">
        <v>64</v>
      </c>
      <c r="C27" s="133" t="s">
        <v>87</v>
      </c>
      <c r="D27" s="132" t="s">
        <v>48</v>
      </c>
      <c r="E27" s="119">
        <v>0</v>
      </c>
      <c r="F27" s="96">
        <f t="shared" si="0"/>
        <v>0.59722222222222199</v>
      </c>
    </row>
    <row r="28" spans="1:6" ht="56" customHeight="1" x14ac:dyDescent="0.4">
      <c r="A28" s="72">
        <f t="shared" si="3"/>
        <v>5.0150000000000015</v>
      </c>
      <c r="B28" s="130" t="s">
        <v>64</v>
      </c>
      <c r="C28" s="133" t="s">
        <v>88</v>
      </c>
      <c r="D28" s="132" t="s">
        <v>48</v>
      </c>
      <c r="E28" s="119">
        <v>0</v>
      </c>
      <c r="F28" s="96">
        <f t="shared" si="0"/>
        <v>0.59722222222222199</v>
      </c>
    </row>
    <row r="29" spans="1:6" ht="80" customHeight="1" x14ac:dyDescent="0.4">
      <c r="A29" s="72">
        <f t="shared" si="3"/>
        <v>5.0160000000000018</v>
      </c>
      <c r="B29" s="130" t="s">
        <v>64</v>
      </c>
      <c r="C29" s="133" t="s">
        <v>89</v>
      </c>
      <c r="D29" s="132" t="s">
        <v>48</v>
      </c>
      <c r="E29" s="119">
        <v>0</v>
      </c>
      <c r="F29" s="96">
        <f t="shared" si="0"/>
        <v>0.59722222222222199</v>
      </c>
    </row>
    <row r="30" spans="1:6" ht="19.5" customHeight="1" x14ac:dyDescent="0.4">
      <c r="A30" s="81">
        <f>A23+0.01</f>
        <v>5.0199999999999996</v>
      </c>
      <c r="B30" s="130" t="s">
        <v>47</v>
      </c>
      <c r="C30" s="131" t="s">
        <v>29</v>
      </c>
      <c r="D30" s="132" t="s">
        <v>48</v>
      </c>
      <c r="E30" s="119">
        <v>0</v>
      </c>
      <c r="F30" s="96">
        <f>F23+TIME(0,E23,0)</f>
        <v>0.59027777777777757</v>
      </c>
    </row>
    <row r="31" spans="1:6" ht="89" customHeight="1" x14ac:dyDescent="0.4">
      <c r="A31" s="72">
        <f t="shared" ref="A31:A35" si="4">A30+0.001</f>
        <v>5.0209999999999999</v>
      </c>
      <c r="B31" s="130" t="s">
        <v>64</v>
      </c>
      <c r="C31" s="133" t="s">
        <v>74</v>
      </c>
      <c r="D31" s="132" t="s">
        <v>31</v>
      </c>
      <c r="E31" s="119">
        <v>0</v>
      </c>
      <c r="F31" s="96">
        <f t="shared" si="0"/>
        <v>0.59027777777777757</v>
      </c>
    </row>
    <row r="32" spans="1:6" ht="79" customHeight="1" x14ac:dyDescent="0.4">
      <c r="A32" s="72">
        <f t="shared" si="4"/>
        <v>5.0220000000000002</v>
      </c>
      <c r="B32" s="130" t="s">
        <v>64</v>
      </c>
      <c r="C32" s="133" t="s">
        <v>75</v>
      </c>
      <c r="D32" s="132" t="s">
        <v>31</v>
      </c>
      <c r="E32" s="119">
        <v>0</v>
      </c>
      <c r="F32" s="96">
        <f t="shared" si="0"/>
        <v>0.59027777777777757</v>
      </c>
    </row>
    <row r="33" spans="1:6" ht="88" customHeight="1" x14ac:dyDescent="0.4">
      <c r="A33" s="72">
        <f t="shared" si="4"/>
        <v>5.0230000000000006</v>
      </c>
      <c r="B33" s="130" t="s">
        <v>64</v>
      </c>
      <c r="C33" s="133" t="s">
        <v>76</v>
      </c>
      <c r="D33" s="132" t="s">
        <v>31</v>
      </c>
      <c r="E33" s="119">
        <v>0</v>
      </c>
      <c r="F33" s="96">
        <f t="shared" si="0"/>
        <v>0.59027777777777757</v>
      </c>
    </row>
    <row r="34" spans="1:6" ht="68.5" customHeight="1" x14ac:dyDescent="0.4">
      <c r="A34" s="72">
        <f t="shared" si="4"/>
        <v>5.0240000000000009</v>
      </c>
      <c r="B34" s="130" t="s">
        <v>64</v>
      </c>
      <c r="C34" s="133" t="s">
        <v>77</v>
      </c>
      <c r="D34" s="132" t="s">
        <v>31</v>
      </c>
      <c r="E34" s="119">
        <v>0</v>
      </c>
      <c r="F34" s="96">
        <f t="shared" si="0"/>
        <v>0.59027777777777757</v>
      </c>
    </row>
    <row r="35" spans="1:6" s="13" customFormat="1" ht="40" customHeight="1" x14ac:dyDescent="0.4">
      <c r="A35" s="26">
        <f t="shared" si="4"/>
        <v>5.0250000000000012</v>
      </c>
      <c r="B35" s="61" t="s">
        <v>64</v>
      </c>
      <c r="C35" s="135" t="s">
        <v>83</v>
      </c>
      <c r="D35" s="25" t="s">
        <v>31</v>
      </c>
      <c r="E35" s="106">
        <v>5</v>
      </c>
      <c r="F35" s="141">
        <f t="shared" si="0"/>
        <v>0.59027777777777757</v>
      </c>
    </row>
    <row r="36" spans="1:6" ht="19.5" customHeight="1" x14ac:dyDescent="0.4">
      <c r="A36" s="9">
        <f>A30+0.01</f>
        <v>5.0299999999999994</v>
      </c>
      <c r="B36" s="134"/>
      <c r="C36" s="31" t="s">
        <v>30</v>
      </c>
      <c r="D36" s="134"/>
      <c r="E36" s="107"/>
      <c r="F36" s="141">
        <f t="shared" si="0"/>
        <v>0.59374999999999978</v>
      </c>
    </row>
    <row r="37" spans="1:6" ht="87" customHeight="1" x14ac:dyDescent="0.4">
      <c r="A37" s="72">
        <f>A36+0.001</f>
        <v>5.0309999999999997</v>
      </c>
      <c r="B37" s="130" t="s">
        <v>64</v>
      </c>
      <c r="C37" s="133" t="s">
        <v>65</v>
      </c>
      <c r="D37" s="132" t="s">
        <v>54</v>
      </c>
      <c r="E37" s="119">
        <v>0</v>
      </c>
      <c r="F37" s="96">
        <f t="shared" si="0"/>
        <v>0.59374999999999978</v>
      </c>
    </row>
    <row r="38" spans="1:6" ht="86.5" customHeight="1" x14ac:dyDescent="0.4">
      <c r="A38" s="72">
        <f>A37+0.001</f>
        <v>5.032</v>
      </c>
      <c r="B38" s="130" t="s">
        <v>64</v>
      </c>
      <c r="C38" s="133" t="s">
        <v>66</v>
      </c>
      <c r="D38" s="132" t="s">
        <v>54</v>
      </c>
      <c r="E38" s="119">
        <v>0</v>
      </c>
      <c r="F38" s="96">
        <f t="shared" si="0"/>
        <v>0.59374999999999978</v>
      </c>
    </row>
    <row r="39" spans="1:6" ht="19.5" customHeight="1" x14ac:dyDescent="0.4">
      <c r="A39" s="9">
        <f>A36+0.01</f>
        <v>5.0399999999999991</v>
      </c>
      <c r="B39" s="10"/>
      <c r="C39" s="31" t="s">
        <v>35</v>
      </c>
      <c r="D39" s="25" t="s">
        <v>33</v>
      </c>
      <c r="E39" s="108"/>
      <c r="F39" s="94">
        <f>F36+TIME(0,E36,0)</f>
        <v>0.59374999999999978</v>
      </c>
    </row>
    <row r="40" spans="1:6" ht="19.5" customHeight="1" x14ac:dyDescent="0.4">
      <c r="A40" s="143">
        <f>A39+0.01</f>
        <v>5.0499999999999989</v>
      </c>
      <c r="B40" s="144" t="s">
        <v>47</v>
      </c>
      <c r="C40" s="145" t="s">
        <v>24</v>
      </c>
      <c r="D40" s="146" t="s">
        <v>55</v>
      </c>
      <c r="E40" s="147"/>
      <c r="F40" s="148">
        <f>F39+TIME(0,E39,0)</f>
        <v>0.59374999999999978</v>
      </c>
    </row>
    <row r="41" spans="1:6" ht="19.5" customHeight="1" x14ac:dyDescent="0.4">
      <c r="A41" s="9">
        <f t="shared" si="2"/>
        <v>5.0599999999999987</v>
      </c>
      <c r="B41" s="10"/>
      <c r="C41" s="31" t="s">
        <v>25</v>
      </c>
      <c r="E41" s="108"/>
      <c r="F41" s="94">
        <f t="shared" si="0"/>
        <v>0.59374999999999978</v>
      </c>
    </row>
    <row r="42" spans="1:6" ht="74" customHeight="1" x14ac:dyDescent="0.4">
      <c r="A42" s="72">
        <f>A41+0.001</f>
        <v>5.0609999999999991</v>
      </c>
      <c r="B42" s="130" t="s">
        <v>64</v>
      </c>
      <c r="C42" s="133" t="s">
        <v>71</v>
      </c>
      <c r="D42" s="132" t="s">
        <v>37</v>
      </c>
      <c r="E42" s="136">
        <v>0</v>
      </c>
      <c r="F42" s="96">
        <f t="shared" si="0"/>
        <v>0.59374999999999978</v>
      </c>
    </row>
    <row r="43" spans="1:6" ht="21.5" customHeight="1" x14ac:dyDescent="0.4">
      <c r="A43" s="9">
        <f>A41+0.01</f>
        <v>5.0699999999999985</v>
      </c>
      <c r="B43" s="10" t="s">
        <v>47</v>
      </c>
      <c r="C43" s="31" t="s">
        <v>26</v>
      </c>
      <c r="D43" s="25" t="s">
        <v>34</v>
      </c>
      <c r="E43" s="107"/>
      <c r="F43" s="94">
        <f t="shared" si="0"/>
        <v>0.59374999999999978</v>
      </c>
    </row>
    <row r="44" spans="1:6" ht="19.5" customHeight="1" x14ac:dyDescent="0.4">
      <c r="A44" s="9">
        <f t="shared" si="2"/>
        <v>5.0799999999999983</v>
      </c>
      <c r="C44" s="31" t="s">
        <v>27</v>
      </c>
      <c r="D44" s="25"/>
      <c r="E44" s="107"/>
      <c r="F44" s="94">
        <f t="shared" si="0"/>
        <v>0.59374999999999978</v>
      </c>
    </row>
    <row r="45" spans="1:6" ht="19.5" customHeight="1" x14ac:dyDescent="0.4">
      <c r="A45" s="151">
        <f>A44+0.001</f>
        <v>5.0809999999999986</v>
      </c>
      <c r="B45" s="10" t="s">
        <v>47</v>
      </c>
      <c r="C45" s="135" t="s">
        <v>106</v>
      </c>
      <c r="D45" s="25" t="s">
        <v>32</v>
      </c>
      <c r="E45" s="107">
        <v>5</v>
      </c>
      <c r="F45" s="94">
        <f t="shared" si="0"/>
        <v>0.59374999999999978</v>
      </c>
    </row>
    <row r="46" spans="1:6" ht="19.5" customHeight="1" x14ac:dyDescent="0.4">
      <c r="A46" s="151">
        <f t="shared" ref="A46:A47" si="5">A45+0.001</f>
        <v>5.081999999999999</v>
      </c>
      <c r="B46" s="10" t="s">
        <v>47</v>
      </c>
      <c r="C46" s="135" t="s">
        <v>108</v>
      </c>
      <c r="D46" s="25" t="s">
        <v>32</v>
      </c>
      <c r="E46" s="107">
        <v>5</v>
      </c>
      <c r="F46" s="94">
        <f t="shared" si="0"/>
        <v>0.59722222222222199</v>
      </c>
    </row>
    <row r="47" spans="1:6" ht="19.5" customHeight="1" x14ac:dyDescent="0.4">
      <c r="A47" s="151">
        <f t="shared" si="5"/>
        <v>5.0829999999999993</v>
      </c>
      <c r="B47" s="10" t="s">
        <v>47</v>
      </c>
      <c r="C47" s="135" t="s">
        <v>107</v>
      </c>
      <c r="D47" s="25" t="s">
        <v>32</v>
      </c>
      <c r="E47" s="107">
        <v>5</v>
      </c>
      <c r="F47" s="94">
        <f t="shared" si="0"/>
        <v>0.6006944444444442</v>
      </c>
    </row>
    <row r="48" spans="1:6" ht="19.5" customHeight="1" x14ac:dyDescent="0.4">
      <c r="A48" s="9"/>
      <c r="B48" s="30"/>
      <c r="C48" s="152"/>
      <c r="D48" s="134"/>
      <c r="E48" s="107"/>
      <c r="F48" s="94">
        <f t="shared" si="0"/>
        <v>0.60416666666666641</v>
      </c>
    </row>
    <row r="49" spans="1:6" ht="26" customHeight="1" x14ac:dyDescent="0.4">
      <c r="A49" s="9">
        <v>6</v>
      </c>
      <c r="B49" s="10"/>
      <c r="C49" s="3" t="s">
        <v>61</v>
      </c>
      <c r="D49" s="27"/>
      <c r="E49" s="107"/>
      <c r="F49" s="94">
        <f t="shared" si="0"/>
        <v>0.60416666666666641</v>
      </c>
    </row>
    <row r="50" spans="1:6" s="8" customFormat="1" ht="19.5" customHeight="1" x14ac:dyDescent="0.4">
      <c r="A50" s="9">
        <f t="shared" ref="A50:A62" si="6">A49+0.01</f>
        <v>6.01</v>
      </c>
      <c r="B50" s="61" t="s">
        <v>7</v>
      </c>
      <c r="C50" s="31" t="s">
        <v>28</v>
      </c>
      <c r="D50" s="25" t="s">
        <v>56</v>
      </c>
      <c r="E50" s="106"/>
      <c r="F50" s="94">
        <f t="shared" si="0"/>
        <v>0.60416666666666641</v>
      </c>
    </row>
    <row r="51" spans="1:6" s="8" customFormat="1" ht="19.5" customHeight="1" x14ac:dyDescent="0.4">
      <c r="A51" s="9">
        <f>A50+0.01</f>
        <v>6.02</v>
      </c>
      <c r="B51" s="61" t="s">
        <v>7</v>
      </c>
      <c r="C51" s="31" t="s">
        <v>29</v>
      </c>
      <c r="E51" s="106"/>
      <c r="F51" s="94">
        <f t="shared" si="0"/>
        <v>0.60416666666666641</v>
      </c>
    </row>
    <row r="52" spans="1:6" s="8" customFormat="1" ht="49" customHeight="1" x14ac:dyDescent="0.4">
      <c r="A52" s="84">
        <f t="shared" ref="A52:A55" si="7">A51+0.001</f>
        <v>6.0209999999999999</v>
      </c>
      <c r="B52" s="137" t="s">
        <v>7</v>
      </c>
      <c r="C52" s="140" t="s">
        <v>78</v>
      </c>
      <c r="D52" s="138" t="s">
        <v>31</v>
      </c>
      <c r="E52" s="109">
        <v>3</v>
      </c>
      <c r="F52" s="139">
        <f t="shared" si="0"/>
        <v>0.60416666666666641</v>
      </c>
    </row>
    <row r="53" spans="1:6" s="8" customFormat="1" ht="58" customHeight="1" x14ac:dyDescent="0.4">
      <c r="A53" s="72">
        <f t="shared" si="7"/>
        <v>6.0220000000000002</v>
      </c>
      <c r="B53" s="130" t="s">
        <v>67</v>
      </c>
      <c r="C53" s="133" t="s">
        <v>81</v>
      </c>
      <c r="D53" s="132" t="s">
        <v>31</v>
      </c>
      <c r="E53" s="119">
        <v>0</v>
      </c>
      <c r="F53" s="96">
        <f t="shared" si="0"/>
        <v>0.60624999999999973</v>
      </c>
    </row>
    <row r="54" spans="1:6" s="8" customFormat="1" ht="38" customHeight="1" x14ac:dyDescent="0.4">
      <c r="A54" s="72">
        <f t="shared" si="7"/>
        <v>6.0230000000000006</v>
      </c>
      <c r="B54" s="130" t="s">
        <v>67</v>
      </c>
      <c r="C54" s="133" t="s">
        <v>80</v>
      </c>
      <c r="D54" s="132" t="s">
        <v>31</v>
      </c>
      <c r="E54" s="119">
        <v>0</v>
      </c>
      <c r="F54" s="96">
        <f t="shared" si="0"/>
        <v>0.60624999999999973</v>
      </c>
    </row>
    <row r="55" spans="1:6" s="13" customFormat="1" ht="19.5" customHeight="1" x14ac:dyDescent="0.4">
      <c r="A55" s="26">
        <f t="shared" si="7"/>
        <v>6.0240000000000009</v>
      </c>
      <c r="B55" s="61" t="s">
        <v>7</v>
      </c>
      <c r="C55" s="135" t="s">
        <v>82</v>
      </c>
      <c r="D55" s="25" t="s">
        <v>31</v>
      </c>
      <c r="E55" s="106">
        <v>3</v>
      </c>
      <c r="F55" s="141">
        <f t="shared" si="0"/>
        <v>0.60624999999999973</v>
      </c>
    </row>
    <row r="56" spans="1:6" ht="19.5" customHeight="1" x14ac:dyDescent="0.4">
      <c r="A56" s="9">
        <f>A51+0.01</f>
        <v>6.0299999999999994</v>
      </c>
      <c r="B56" s="134"/>
      <c r="C56" s="31" t="s">
        <v>30</v>
      </c>
      <c r="D56" s="134"/>
      <c r="E56" s="106"/>
      <c r="F56" s="141">
        <f t="shared" si="0"/>
        <v>0.60833333333333306</v>
      </c>
    </row>
    <row r="57" spans="1:6" ht="47" customHeight="1" x14ac:dyDescent="0.4">
      <c r="A57" s="72">
        <f>A56+0.001</f>
        <v>6.0309999999999997</v>
      </c>
      <c r="B57" s="130" t="s">
        <v>64</v>
      </c>
      <c r="C57" s="133" t="s">
        <v>79</v>
      </c>
      <c r="D57" s="132" t="s">
        <v>54</v>
      </c>
      <c r="E57" s="119">
        <v>0</v>
      </c>
      <c r="F57" s="96">
        <f>F56+TIME(0,E51,0)</f>
        <v>0.60833333333333306</v>
      </c>
    </row>
    <row r="58" spans="1:6" ht="46" customHeight="1" x14ac:dyDescent="0.4">
      <c r="A58" s="26">
        <f>A57+0.001</f>
        <v>6.032</v>
      </c>
      <c r="B58" s="61" t="s">
        <v>7</v>
      </c>
      <c r="C58" s="135" t="s">
        <v>68</v>
      </c>
      <c r="D58" s="25" t="s">
        <v>54</v>
      </c>
      <c r="E58" s="106">
        <v>3</v>
      </c>
      <c r="F58" s="94">
        <f t="shared" ref="F58:F59" si="8">F57+TIME(0,E56,0)</f>
        <v>0.60833333333333306</v>
      </c>
    </row>
    <row r="59" spans="1:6" ht="47.5" customHeight="1" x14ac:dyDescent="0.4">
      <c r="A59" s="26">
        <f>A58+0.001</f>
        <v>6.0330000000000004</v>
      </c>
      <c r="B59" s="61" t="s">
        <v>7</v>
      </c>
      <c r="C59" s="135" t="s">
        <v>69</v>
      </c>
      <c r="D59" s="25" t="s">
        <v>54</v>
      </c>
      <c r="E59" s="106">
        <v>3</v>
      </c>
      <c r="F59" s="94">
        <f t="shared" si="8"/>
        <v>0.60833333333333306</v>
      </c>
    </row>
    <row r="60" spans="1:6" ht="19.5" customHeight="1" x14ac:dyDescent="0.4">
      <c r="A60" s="9">
        <f>A56+0.01</f>
        <v>6.0399999999999991</v>
      </c>
      <c r="B60" s="134"/>
      <c r="C60" s="31" t="s">
        <v>35</v>
      </c>
      <c r="D60" s="25" t="s">
        <v>33</v>
      </c>
      <c r="E60" s="109"/>
      <c r="F60" s="94">
        <f>F59+TIME(0,E58,0)</f>
        <v>0.61041666666666639</v>
      </c>
    </row>
    <row r="61" spans="1:6" ht="19.5" customHeight="1" x14ac:dyDescent="0.4">
      <c r="A61" s="143">
        <f>A60+0.01</f>
        <v>6.0499999999999989</v>
      </c>
      <c r="B61" s="149" t="s">
        <v>7</v>
      </c>
      <c r="C61" s="145" t="s">
        <v>24</v>
      </c>
      <c r="D61" s="146" t="s">
        <v>55</v>
      </c>
      <c r="E61" s="150"/>
      <c r="F61" s="148">
        <f t="shared" si="0"/>
        <v>0.61041666666666639</v>
      </c>
    </row>
    <row r="62" spans="1:6" ht="19.5" customHeight="1" x14ac:dyDescent="0.4">
      <c r="A62" s="9">
        <f t="shared" si="6"/>
        <v>6.0599999999999987</v>
      </c>
      <c r="B62" s="61" t="s">
        <v>7</v>
      </c>
      <c r="C62" s="31" t="s">
        <v>25</v>
      </c>
      <c r="D62" s="25" t="s">
        <v>37</v>
      </c>
      <c r="E62" s="106"/>
      <c r="F62" s="94">
        <f>F61+TIME(0,E60,0)</f>
        <v>0.61041666666666639</v>
      </c>
    </row>
    <row r="63" spans="1:6" ht="19.5" customHeight="1" x14ac:dyDescent="0.4">
      <c r="A63" s="9">
        <f>A62+0.01</f>
        <v>6.0699999999999985</v>
      </c>
      <c r="B63" s="61"/>
      <c r="C63" s="31" t="s">
        <v>26</v>
      </c>
      <c r="E63" s="106"/>
      <c r="F63" s="94">
        <f>F62+TIME(0,E61,0)</f>
        <v>0.61041666666666639</v>
      </c>
    </row>
    <row r="64" spans="1:6" ht="28.5" customHeight="1" x14ac:dyDescent="0.4">
      <c r="A64" s="26">
        <f>A63+0.001</f>
        <v>6.0709999999999988</v>
      </c>
      <c r="B64" s="61" t="s">
        <v>7</v>
      </c>
      <c r="C64" s="135" t="s">
        <v>98</v>
      </c>
      <c r="D64" s="25" t="s">
        <v>34</v>
      </c>
      <c r="E64" s="106">
        <v>10</v>
      </c>
      <c r="F64" s="94">
        <f t="shared" ref="F64:F65" si="9">F63+TIME(0,E62,0)</f>
        <v>0.61041666666666639</v>
      </c>
    </row>
    <row r="65" spans="1:6" s="2" customFormat="1" ht="19.5" customHeight="1" x14ac:dyDescent="0.4">
      <c r="A65" s="9">
        <f>A63+0.01</f>
        <v>6.0799999999999983</v>
      </c>
      <c r="B65" s="61" t="s">
        <v>7</v>
      </c>
      <c r="C65" s="31" t="s">
        <v>27</v>
      </c>
      <c r="D65" s="25" t="s">
        <v>32</v>
      </c>
      <c r="E65" s="106"/>
      <c r="F65" s="94">
        <f t="shared" si="9"/>
        <v>0.61041666666666639</v>
      </c>
    </row>
    <row r="66" spans="1:6" s="11" customFormat="1" ht="19.5" customHeight="1" x14ac:dyDescent="0.4">
      <c r="A66" s="9">
        <f>A65+0.01</f>
        <v>6.0899999999999981</v>
      </c>
      <c r="B66" s="61" t="s">
        <v>7</v>
      </c>
      <c r="C66" s="31" t="s">
        <v>38</v>
      </c>
      <c r="D66" s="25" t="s">
        <v>50</v>
      </c>
      <c r="F66" s="94">
        <f>F65+TIME(0,E63,0)</f>
        <v>0.61041666666666639</v>
      </c>
    </row>
    <row r="67" spans="1:6" s="2" customFormat="1" ht="19.5" customHeight="1" x14ac:dyDescent="0.4">
      <c r="A67" s="62"/>
      <c r="B67" s="63"/>
      <c r="C67" s="7"/>
      <c r="D67" s="1"/>
      <c r="E67" s="110"/>
      <c r="F67" s="94">
        <f>F66+TIME(0,E65,0)</f>
        <v>0.61041666666666639</v>
      </c>
    </row>
    <row r="68" spans="1:6" s="2" customFormat="1" ht="19.5" customHeight="1" x14ac:dyDescent="0.4">
      <c r="A68" s="9">
        <v>7</v>
      </c>
      <c r="B68" s="61"/>
      <c r="C68" s="3" t="s">
        <v>51</v>
      </c>
      <c r="D68" s="12"/>
      <c r="E68" s="106"/>
      <c r="F68" s="94">
        <f t="shared" si="0"/>
        <v>0.61041666666666639</v>
      </c>
    </row>
    <row r="69" spans="1:6" s="2" customFormat="1" ht="19.5" customHeight="1" x14ac:dyDescent="0.4">
      <c r="A69" s="9">
        <f t="shared" ref="A69:A89" si="10">A68+0.01</f>
        <v>7.01</v>
      </c>
      <c r="B69" s="10" t="s">
        <v>47</v>
      </c>
      <c r="C69" s="31" t="s">
        <v>38</v>
      </c>
      <c r="D69" s="25" t="s">
        <v>50</v>
      </c>
      <c r="E69" s="111"/>
      <c r="F69" s="94">
        <f t="shared" si="0"/>
        <v>0.61041666666666639</v>
      </c>
    </row>
    <row r="70" spans="1:6" s="2" customFormat="1" ht="19.5" customHeight="1" x14ac:dyDescent="0.4">
      <c r="A70" s="21">
        <f>A69+0.01</f>
        <v>7.02</v>
      </c>
      <c r="B70" s="10" t="s">
        <v>47</v>
      </c>
      <c r="C70" s="31" t="s">
        <v>28</v>
      </c>
      <c r="E70" s="23"/>
      <c r="F70" s="94">
        <f t="shared" si="0"/>
        <v>0.61041666666666639</v>
      </c>
    </row>
    <row r="71" spans="1:6" s="2" customFormat="1" ht="80" customHeight="1" x14ac:dyDescent="0.4">
      <c r="A71" s="72">
        <f t="shared" ref="A71:A76" si="11">A70+0.001</f>
        <v>7.0209999999999999</v>
      </c>
      <c r="B71" s="130" t="s">
        <v>20</v>
      </c>
      <c r="C71" s="142" t="s">
        <v>90</v>
      </c>
      <c r="D71" s="132" t="s">
        <v>48</v>
      </c>
      <c r="E71" s="119">
        <v>0</v>
      </c>
      <c r="F71" s="96">
        <f t="shared" si="0"/>
        <v>0.61041666666666639</v>
      </c>
    </row>
    <row r="72" spans="1:6" s="2" customFormat="1" ht="68.5" customHeight="1" x14ac:dyDescent="0.4">
      <c r="A72" s="72">
        <f t="shared" si="11"/>
        <v>7.0220000000000002</v>
      </c>
      <c r="B72" s="130" t="s">
        <v>20</v>
      </c>
      <c r="C72" s="142" t="s">
        <v>91</v>
      </c>
      <c r="D72" s="132" t="s">
        <v>48</v>
      </c>
      <c r="E72" s="119">
        <v>0</v>
      </c>
      <c r="F72" s="96">
        <f t="shared" si="0"/>
        <v>0.61041666666666639</v>
      </c>
    </row>
    <row r="73" spans="1:6" s="2" customFormat="1" ht="65.5" customHeight="1" x14ac:dyDescent="0.4">
      <c r="A73" s="72">
        <f t="shared" si="11"/>
        <v>7.0230000000000006</v>
      </c>
      <c r="B73" s="130" t="s">
        <v>20</v>
      </c>
      <c r="C73" s="142" t="s">
        <v>92</v>
      </c>
      <c r="D73" s="132" t="s">
        <v>48</v>
      </c>
      <c r="E73" s="119">
        <v>0</v>
      </c>
      <c r="F73" s="96">
        <f t="shared" si="0"/>
        <v>0.61041666666666639</v>
      </c>
    </row>
    <row r="74" spans="1:6" s="2" customFormat="1" ht="67" customHeight="1" x14ac:dyDescent="0.4">
      <c r="A74" s="72">
        <f t="shared" si="11"/>
        <v>7.0240000000000009</v>
      </c>
      <c r="B74" s="130" t="s">
        <v>20</v>
      </c>
      <c r="C74" s="142" t="s">
        <v>93</v>
      </c>
      <c r="D74" s="132" t="s">
        <v>48</v>
      </c>
      <c r="E74" s="119">
        <v>0</v>
      </c>
      <c r="F74" s="96">
        <f t="shared" si="0"/>
        <v>0.61041666666666639</v>
      </c>
    </row>
    <row r="75" spans="1:6" s="2" customFormat="1" ht="78.5" customHeight="1" x14ac:dyDescent="0.4">
      <c r="A75" s="72">
        <f t="shared" si="11"/>
        <v>7.0250000000000012</v>
      </c>
      <c r="B75" s="130" t="s">
        <v>64</v>
      </c>
      <c r="C75" s="142" t="s">
        <v>94</v>
      </c>
      <c r="D75" s="132" t="s">
        <v>48</v>
      </c>
      <c r="E75" s="119">
        <v>0</v>
      </c>
      <c r="F75" s="96">
        <f t="shared" si="0"/>
        <v>0.61041666666666639</v>
      </c>
    </row>
    <row r="76" spans="1:6" s="2" customFormat="1" ht="55.5" customHeight="1" x14ac:dyDescent="0.4">
      <c r="A76" s="72">
        <f t="shared" si="11"/>
        <v>7.0260000000000016</v>
      </c>
      <c r="B76" s="130" t="s">
        <v>64</v>
      </c>
      <c r="C76" s="142" t="s">
        <v>95</v>
      </c>
      <c r="D76" s="132" t="s">
        <v>48</v>
      </c>
      <c r="E76" s="119">
        <v>0</v>
      </c>
      <c r="F76" s="96">
        <f t="shared" si="0"/>
        <v>0.61041666666666639</v>
      </c>
    </row>
    <row r="77" spans="1:6" s="2" customFormat="1" ht="124" customHeight="1" x14ac:dyDescent="0.4">
      <c r="A77" s="72">
        <f t="shared" ref="A77:A78" si="12">A76+0.001</f>
        <v>7.0270000000000019</v>
      </c>
      <c r="B77" s="130" t="s">
        <v>64</v>
      </c>
      <c r="C77" s="142" t="s">
        <v>96</v>
      </c>
      <c r="D77" s="132" t="s">
        <v>48</v>
      </c>
      <c r="E77" s="119">
        <v>0</v>
      </c>
      <c r="F77" s="96">
        <f t="shared" si="0"/>
        <v>0.61041666666666639</v>
      </c>
    </row>
    <row r="78" spans="1:6" s="155" customFormat="1" ht="21" customHeight="1" x14ac:dyDescent="0.4">
      <c r="A78" s="84">
        <f t="shared" si="12"/>
        <v>7.0280000000000022</v>
      </c>
      <c r="B78" s="137" t="s">
        <v>47</v>
      </c>
      <c r="C78" s="153" t="s">
        <v>109</v>
      </c>
      <c r="D78" s="138" t="s">
        <v>48</v>
      </c>
      <c r="E78" s="154">
        <v>5</v>
      </c>
      <c r="F78" s="94">
        <f t="shared" si="0"/>
        <v>0.61041666666666639</v>
      </c>
    </row>
    <row r="79" spans="1:6" s="2" customFormat="1" ht="19.5" customHeight="1" x14ac:dyDescent="0.4">
      <c r="A79" s="156">
        <f>A70+0.01</f>
        <v>7.0299999999999994</v>
      </c>
      <c r="B79" s="144" t="s">
        <v>47</v>
      </c>
      <c r="C79" s="157" t="s">
        <v>29</v>
      </c>
      <c r="D79" s="146" t="s">
        <v>31</v>
      </c>
      <c r="E79" s="158"/>
      <c r="F79" s="148">
        <f t="shared" si="0"/>
        <v>0.6138888888888886</v>
      </c>
    </row>
    <row r="80" spans="1:6" s="2" customFormat="1" ht="19.5" customHeight="1" x14ac:dyDescent="0.4">
      <c r="A80" s="9">
        <f>A79+0.01</f>
        <v>7.0399999999999991</v>
      </c>
      <c r="C80" s="31" t="s">
        <v>30</v>
      </c>
      <c r="E80" s="107"/>
      <c r="F80" s="94">
        <f t="shared" si="0"/>
        <v>0.6138888888888886</v>
      </c>
    </row>
    <row r="81" spans="1:9" s="2" customFormat="1" ht="70.5" customHeight="1" x14ac:dyDescent="0.4">
      <c r="A81" s="72">
        <f>A80+0.001</f>
        <v>7.0409999999999995</v>
      </c>
      <c r="B81" s="130" t="s">
        <v>64</v>
      </c>
      <c r="C81" s="133" t="s">
        <v>70</v>
      </c>
      <c r="D81" s="132" t="s">
        <v>54</v>
      </c>
      <c r="E81" s="119">
        <v>0</v>
      </c>
      <c r="F81" s="96">
        <f t="shared" si="0"/>
        <v>0.6138888888888886</v>
      </c>
    </row>
    <row r="82" spans="1:9" s="2" customFormat="1" ht="58" customHeight="1" x14ac:dyDescent="0.4">
      <c r="A82" s="72">
        <f>A81+0.001</f>
        <v>7.0419999999999998</v>
      </c>
      <c r="B82" s="130" t="s">
        <v>64</v>
      </c>
      <c r="C82" s="133" t="s">
        <v>72</v>
      </c>
      <c r="D82" s="132" t="s">
        <v>54</v>
      </c>
      <c r="E82" s="119">
        <v>0</v>
      </c>
      <c r="F82" s="96">
        <f t="shared" ref="F82" si="13">F81+TIME(0,E81,0)</f>
        <v>0.6138888888888886</v>
      </c>
    </row>
    <row r="83" spans="1:9" s="2" customFormat="1" ht="19.5" customHeight="1" x14ac:dyDescent="0.4">
      <c r="A83" s="9">
        <f>A80+0.01</f>
        <v>7.0499999999999989</v>
      </c>
      <c r="B83" s="10" t="s">
        <v>47</v>
      </c>
      <c r="C83" s="31" t="s">
        <v>35</v>
      </c>
      <c r="D83" s="25" t="s">
        <v>33</v>
      </c>
      <c r="E83" s="107"/>
      <c r="F83" s="94">
        <f>F81+TIME(0,E81,0)</f>
        <v>0.6138888888888886</v>
      </c>
    </row>
    <row r="84" spans="1:9" s="2" customFormat="1" ht="19.5" customHeight="1" x14ac:dyDescent="0.4">
      <c r="A84" s="9">
        <f t="shared" si="10"/>
        <v>7.0599999999999987</v>
      </c>
      <c r="C84" s="31" t="s">
        <v>24</v>
      </c>
      <c r="E84" s="107"/>
      <c r="F84" s="94">
        <f t="shared" si="0"/>
        <v>0.6138888888888886</v>
      </c>
    </row>
    <row r="85" spans="1:9" s="2" customFormat="1" ht="21" x14ac:dyDescent="0.4">
      <c r="A85" s="84">
        <f>A84+0.001</f>
        <v>7.0609999999999991</v>
      </c>
      <c r="B85" s="10" t="s">
        <v>47</v>
      </c>
      <c r="C85" s="135" t="s">
        <v>99</v>
      </c>
      <c r="D85" s="25" t="s">
        <v>55</v>
      </c>
      <c r="E85" s="107">
        <v>10</v>
      </c>
      <c r="F85" s="94">
        <f t="shared" si="0"/>
        <v>0.6138888888888886</v>
      </c>
    </row>
    <row r="86" spans="1:9" ht="19.5" customHeight="1" x14ac:dyDescent="0.4">
      <c r="A86" s="9">
        <f>A84+0.01</f>
        <v>7.0699999999999985</v>
      </c>
      <c r="B86" s="10" t="s">
        <v>47</v>
      </c>
      <c r="C86" s="31" t="s">
        <v>25</v>
      </c>
      <c r="D86" s="25" t="s">
        <v>37</v>
      </c>
      <c r="E86" s="112"/>
      <c r="F86" s="94">
        <f t="shared" si="0"/>
        <v>0.62083333333333302</v>
      </c>
    </row>
    <row r="87" spans="1:9" ht="19.5" customHeight="1" x14ac:dyDescent="0.4">
      <c r="A87" s="9">
        <f>A86+0.01</f>
        <v>7.0799999999999983</v>
      </c>
      <c r="B87" s="10" t="s">
        <v>47</v>
      </c>
      <c r="C87" s="31" t="s">
        <v>26</v>
      </c>
      <c r="D87" s="25" t="s">
        <v>34</v>
      </c>
      <c r="E87" s="107"/>
      <c r="F87" s="94">
        <f t="shared" si="0"/>
        <v>0.62083333333333302</v>
      </c>
    </row>
    <row r="88" spans="1:9" s="13" customFormat="1" ht="19.5" customHeight="1" x14ac:dyDescent="0.4">
      <c r="A88" s="9">
        <f t="shared" si="10"/>
        <v>7.0899999999999981</v>
      </c>
      <c r="B88" s="12" t="s">
        <v>47</v>
      </c>
      <c r="C88" s="31" t="s">
        <v>27</v>
      </c>
      <c r="D88" s="25" t="s">
        <v>32</v>
      </c>
      <c r="E88" s="107"/>
      <c r="F88" s="94">
        <f t="shared" si="0"/>
        <v>0.62083333333333302</v>
      </c>
    </row>
    <row r="89" spans="1:9" s="13" customFormat="1" ht="19.5" customHeight="1" x14ac:dyDescent="0.4">
      <c r="A89" s="9">
        <f t="shared" si="10"/>
        <v>7.0999999999999979</v>
      </c>
      <c r="B89" s="10" t="s">
        <v>47</v>
      </c>
      <c r="C89" s="24" t="s">
        <v>39</v>
      </c>
      <c r="D89" s="25" t="s">
        <v>6</v>
      </c>
      <c r="E89" s="107"/>
      <c r="F89" s="94">
        <f t="shared" si="0"/>
        <v>0.62083333333333302</v>
      </c>
    </row>
    <row r="90" spans="1:9" s="13" customFormat="1" ht="19.5" customHeight="1" x14ac:dyDescent="0.4">
      <c r="A90" s="9"/>
      <c r="B90" s="30"/>
      <c r="E90" s="107"/>
      <c r="F90" s="94">
        <f t="shared" si="0"/>
        <v>0.62083333333333302</v>
      </c>
    </row>
    <row r="91" spans="1:9" ht="19.5" customHeight="1" x14ac:dyDescent="0.4">
      <c r="A91" s="9">
        <v>8</v>
      </c>
      <c r="B91" s="10"/>
      <c r="C91" s="3" t="s">
        <v>14</v>
      </c>
      <c r="D91" s="27"/>
      <c r="E91" s="107"/>
      <c r="F91" s="94">
        <f t="shared" si="0"/>
        <v>0.62083333333333302</v>
      </c>
      <c r="I91" s="14"/>
    </row>
    <row r="92" spans="1:9" ht="20.5" customHeight="1" x14ac:dyDescent="0.4">
      <c r="A92" s="9">
        <f t="shared" ref="A92" si="14">A91+0.01</f>
        <v>8.01</v>
      </c>
      <c r="B92" s="12" t="s">
        <v>9</v>
      </c>
      <c r="C92" s="3" t="s">
        <v>40</v>
      </c>
      <c r="D92" s="25" t="s">
        <v>6</v>
      </c>
      <c r="E92" s="106">
        <v>15</v>
      </c>
      <c r="F92" s="94">
        <f t="shared" si="0"/>
        <v>0.62083333333333302</v>
      </c>
      <c r="I92" s="14"/>
    </row>
    <row r="93" spans="1:9" ht="19.5" customHeight="1" x14ac:dyDescent="0.4">
      <c r="A93" s="64">
        <f t="shared" ref="A93" si="15">A92+0.001</f>
        <v>8.0109999999999992</v>
      </c>
      <c r="B93" s="65"/>
      <c r="C93" s="66" t="s">
        <v>52</v>
      </c>
      <c r="D93" s="122"/>
      <c r="E93" s="113">
        <v>15</v>
      </c>
      <c r="F93" s="95">
        <f t="shared" si="0"/>
        <v>0.63124999999999964</v>
      </c>
      <c r="I93" s="14"/>
    </row>
    <row r="94" spans="1:9" ht="19.5" customHeight="1" x14ac:dyDescent="0.4">
      <c r="A94" s="9">
        <f>A92+0.01</f>
        <v>8.02</v>
      </c>
      <c r="B94" s="10" t="s">
        <v>9</v>
      </c>
      <c r="C94" s="3" t="s">
        <v>43</v>
      </c>
      <c r="D94" s="25"/>
      <c r="E94" s="106"/>
      <c r="F94" s="94">
        <f t="shared" si="0"/>
        <v>0.64166666666666627</v>
      </c>
      <c r="I94" s="14"/>
    </row>
    <row r="95" spans="1:9" s="2" customFormat="1" ht="19.5" customHeight="1" x14ac:dyDescent="0.4">
      <c r="A95" s="9">
        <f>A94+0.01</f>
        <v>8.0299999999999994</v>
      </c>
      <c r="B95" s="10"/>
      <c r="C95" s="3" t="s">
        <v>41</v>
      </c>
      <c r="D95" s="25"/>
      <c r="E95" s="107"/>
      <c r="F95" s="94">
        <f t="shared" si="0"/>
        <v>0.64166666666666627</v>
      </c>
      <c r="I95" s="15"/>
    </row>
    <row r="96" spans="1:9" s="2" customFormat="1" ht="19.5" customHeight="1" x14ac:dyDescent="0.4">
      <c r="A96" s="159">
        <f>A95+0.001</f>
        <v>8.0309999999999988</v>
      </c>
      <c r="B96" s="144" t="s">
        <v>9</v>
      </c>
      <c r="C96" s="169" t="s">
        <v>53</v>
      </c>
      <c r="D96" s="170" t="s">
        <v>15</v>
      </c>
      <c r="E96" s="147">
        <v>0</v>
      </c>
      <c r="F96" s="148">
        <f>F95+TIME(0,E95,0)</f>
        <v>0.64166666666666627</v>
      </c>
      <c r="G96" s="2">
        <v>9</v>
      </c>
      <c r="I96" s="15"/>
    </row>
    <row r="97" spans="1:9" s="2" customFormat="1" ht="26.5" customHeight="1" x14ac:dyDescent="0.4">
      <c r="A97" s="171">
        <v>8.0311000000000003</v>
      </c>
      <c r="B97" s="144" t="s">
        <v>47</v>
      </c>
      <c r="C97" s="169" t="s">
        <v>100</v>
      </c>
      <c r="D97" s="170" t="s">
        <v>36</v>
      </c>
      <c r="E97" s="147">
        <v>0</v>
      </c>
      <c r="F97" s="148">
        <f t="shared" ref="F97:F98" si="16">F96+TIME(0,E96,0)</f>
        <v>0.64166666666666627</v>
      </c>
      <c r="I97" s="15"/>
    </row>
    <row r="98" spans="1:9" s="2" customFormat="1" ht="26" customHeight="1" x14ac:dyDescent="0.4">
      <c r="A98" s="26">
        <f>A96+0.001</f>
        <v>8.0319999999999983</v>
      </c>
      <c r="B98" s="10" t="s">
        <v>9</v>
      </c>
      <c r="C98" s="19" t="s">
        <v>111</v>
      </c>
      <c r="D98" s="123" t="s">
        <v>48</v>
      </c>
      <c r="E98" s="107">
        <v>5</v>
      </c>
      <c r="F98" s="94">
        <f t="shared" si="16"/>
        <v>0.64166666666666627</v>
      </c>
      <c r="I98" s="15"/>
    </row>
    <row r="99" spans="1:9" ht="19.5" customHeight="1" x14ac:dyDescent="0.4">
      <c r="A99" s="26">
        <f>A98+0.001</f>
        <v>8.0329999999999977</v>
      </c>
      <c r="B99" s="10" t="s">
        <v>9</v>
      </c>
      <c r="C99" s="28" t="s">
        <v>49</v>
      </c>
      <c r="D99" s="124" t="s">
        <v>54</v>
      </c>
      <c r="E99" s="107">
        <v>5</v>
      </c>
      <c r="F99" s="94">
        <f t="shared" si="0"/>
        <v>0.64513888888888848</v>
      </c>
      <c r="I99" s="14"/>
    </row>
    <row r="100" spans="1:9" s="16" customFormat="1" ht="19.5" customHeight="1" x14ac:dyDescent="0.4">
      <c r="A100" s="21">
        <f>A95+0.01</f>
        <v>8.0399999999999991</v>
      </c>
      <c r="B100" s="12"/>
      <c r="C100" s="67" t="s">
        <v>42</v>
      </c>
      <c r="D100" s="68"/>
      <c r="E100" s="114"/>
      <c r="F100" s="94">
        <f t="shared" si="0"/>
        <v>0.64861111111111069</v>
      </c>
      <c r="I100" s="17"/>
    </row>
    <row r="101" spans="1:9" s="16" customFormat="1" ht="19.5" customHeight="1" x14ac:dyDescent="0.4">
      <c r="A101" s="159">
        <f t="shared" ref="A101:A106" si="17">A100+0.001</f>
        <v>8.0409999999999986</v>
      </c>
      <c r="B101" s="160" t="s">
        <v>9</v>
      </c>
      <c r="C101" s="161" t="s">
        <v>44</v>
      </c>
      <c r="D101" s="162" t="s">
        <v>12</v>
      </c>
      <c r="E101" s="163">
        <v>0</v>
      </c>
      <c r="F101" s="148">
        <f t="shared" si="0"/>
        <v>0.64861111111111069</v>
      </c>
      <c r="I101" s="17"/>
    </row>
    <row r="102" spans="1:9" s="16" customFormat="1" ht="19.5" customHeight="1" x14ac:dyDescent="0.4">
      <c r="A102" s="26">
        <f t="shared" si="17"/>
        <v>8.041999999999998</v>
      </c>
      <c r="B102" s="10" t="s">
        <v>9</v>
      </c>
      <c r="C102" s="69" t="s">
        <v>45</v>
      </c>
      <c r="D102" s="125" t="s">
        <v>36</v>
      </c>
      <c r="E102" s="114">
        <v>5</v>
      </c>
      <c r="F102" s="94">
        <f t="shared" si="0"/>
        <v>0.64861111111111069</v>
      </c>
      <c r="I102" s="17"/>
    </row>
    <row r="103" spans="1:9" ht="19.5" customHeight="1" x14ac:dyDescent="0.4">
      <c r="A103" s="70">
        <f t="shared" si="17"/>
        <v>8.0429999999999975</v>
      </c>
      <c r="B103" s="12" t="s">
        <v>9</v>
      </c>
      <c r="C103" s="71" t="s">
        <v>46</v>
      </c>
      <c r="D103" s="126" t="s">
        <v>62</v>
      </c>
      <c r="E103" s="114">
        <v>10</v>
      </c>
      <c r="F103" s="94">
        <f t="shared" si="0"/>
        <v>0.6520833333333329</v>
      </c>
    </row>
    <row r="104" spans="1:9" ht="19.5" customHeight="1" x14ac:dyDescent="0.4">
      <c r="A104" s="84">
        <f t="shared" si="17"/>
        <v>8.0439999999999969</v>
      </c>
      <c r="B104" s="79" t="s">
        <v>20</v>
      </c>
      <c r="C104" s="85" t="s">
        <v>16</v>
      </c>
      <c r="D104" s="127" t="s">
        <v>11</v>
      </c>
      <c r="E104" s="115">
        <v>0</v>
      </c>
      <c r="F104" s="94">
        <f t="shared" si="0"/>
        <v>0.65902777777777732</v>
      </c>
    </row>
    <row r="105" spans="1:9" ht="23.5" customHeight="1" x14ac:dyDescent="0.4">
      <c r="A105" s="26">
        <f t="shared" si="17"/>
        <v>8.0449999999999964</v>
      </c>
      <c r="B105" s="75" t="s">
        <v>9</v>
      </c>
      <c r="C105" s="19" t="s">
        <v>23</v>
      </c>
      <c r="D105" s="123" t="s">
        <v>17</v>
      </c>
      <c r="E105" s="116">
        <v>2</v>
      </c>
      <c r="F105" s="94">
        <f t="shared" si="0"/>
        <v>0.65902777777777732</v>
      </c>
    </row>
    <row r="106" spans="1:9" ht="19.5" customHeight="1" x14ac:dyDescent="0.4">
      <c r="A106" s="72">
        <f t="shared" si="17"/>
        <v>8.0459999999999958</v>
      </c>
      <c r="B106" s="74" t="s">
        <v>20</v>
      </c>
      <c r="C106" s="76" t="s">
        <v>21</v>
      </c>
      <c r="D106" s="128" t="s">
        <v>17</v>
      </c>
      <c r="E106" s="117">
        <v>0</v>
      </c>
      <c r="F106" s="96">
        <f t="shared" si="0"/>
        <v>0.66041666666666621</v>
      </c>
    </row>
    <row r="107" spans="1:9" ht="19.5" customHeight="1" x14ac:dyDescent="0.4">
      <c r="A107" s="9">
        <f>A100+0.01</f>
        <v>8.0499999999999989</v>
      </c>
      <c r="B107" s="12" t="s">
        <v>9</v>
      </c>
      <c r="C107" s="77" t="s">
        <v>18</v>
      </c>
      <c r="D107" s="123" t="s">
        <v>73</v>
      </c>
      <c r="E107" s="118">
        <v>5</v>
      </c>
      <c r="F107" s="94">
        <f t="shared" si="0"/>
        <v>0.66041666666666621</v>
      </c>
    </row>
    <row r="108" spans="1:9" ht="19.5" customHeight="1" x14ac:dyDescent="0.4">
      <c r="A108" s="78">
        <f t="shared" ref="A108:A109" si="18">A107+0.01</f>
        <v>8.0599999999999987</v>
      </c>
      <c r="B108" s="79" t="s">
        <v>9</v>
      </c>
      <c r="C108" s="80" t="s">
        <v>60</v>
      </c>
      <c r="D108" s="129" t="s">
        <v>11</v>
      </c>
      <c r="E108" s="109">
        <v>3</v>
      </c>
      <c r="F108" s="94">
        <f t="shared" si="0"/>
        <v>0.66388888888888842</v>
      </c>
    </row>
    <row r="109" spans="1:9" ht="26" customHeight="1" x14ac:dyDescent="0.4">
      <c r="A109" s="81">
        <f t="shared" si="18"/>
        <v>8.0699999999999985</v>
      </c>
      <c r="B109" s="73" t="s">
        <v>20</v>
      </c>
      <c r="C109" s="82" t="s">
        <v>59</v>
      </c>
      <c r="D109" s="128" t="s">
        <v>11</v>
      </c>
      <c r="E109" s="119">
        <v>0</v>
      </c>
      <c r="F109" s="96">
        <f t="shared" si="0"/>
        <v>0.66597222222222174</v>
      </c>
    </row>
    <row r="110" spans="1:9" s="13" customFormat="1" ht="26" customHeight="1" x14ac:dyDescent="0.4">
      <c r="A110" s="9">
        <v>8.99</v>
      </c>
      <c r="B110" s="12" t="s">
        <v>9</v>
      </c>
      <c r="C110" s="77" t="s">
        <v>63</v>
      </c>
      <c r="D110" s="123" t="s">
        <v>17</v>
      </c>
      <c r="E110" s="106">
        <v>5</v>
      </c>
      <c r="F110" s="94">
        <f t="shared" si="0"/>
        <v>0.66597222222222174</v>
      </c>
    </row>
    <row r="111" spans="1:9" ht="19.5" customHeight="1" x14ac:dyDescent="0.4">
      <c r="A111" s="9"/>
      <c r="B111" s="83"/>
      <c r="C111" s="77"/>
      <c r="D111" s="12"/>
      <c r="E111" s="106"/>
      <c r="F111" s="94">
        <f>F109+TIME(0,E109,0)</f>
        <v>0.66597222222222174</v>
      </c>
    </row>
    <row r="112" spans="1:9" ht="19.5" customHeight="1" x14ac:dyDescent="0.4">
      <c r="A112" s="86">
        <v>9</v>
      </c>
      <c r="B112" s="89"/>
      <c r="C112" s="90" t="s">
        <v>19</v>
      </c>
      <c r="D112" s="87" t="s">
        <v>6</v>
      </c>
      <c r="E112" s="120">
        <v>0</v>
      </c>
      <c r="F112" s="88">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2018-11-16T03:53:21Z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