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11/"/>
    </mc:Choice>
  </mc:AlternateContent>
  <xr:revisionPtr revIDLastSave="40" documentId="8_{75674F2F-BD44-421D-8FAE-CAAEA0643DC7}" xr6:coauthVersionLast="36" xr6:coauthVersionMax="36" xr10:uidLastSave="{80639B3F-D649-4174-A84B-6751A65688BA}"/>
  <bookViews>
    <workbookView xWindow="0" yWindow="0" windowWidth="19200" windowHeight="7990" xr2:uid="{00000000-000D-0000-FFFF-FFFF00000000}"/>
  </bookViews>
  <sheets>
    <sheet name="EC_Closing_Agenda" sheetId="1" r:id="rId1"/>
  </sheets>
  <definedNames>
    <definedName name="_xlnm.Print_Area" localSheetId="0">EC_Closing_Agenda!$A$1:$F$71</definedName>
    <definedName name="Print_Area_MI">EC_Closing_Agenda!$A$1:$E$15</definedName>
    <definedName name="PRINT_AREA_MI_1">EC_Closing_Agenda!$A$1:$E$15</definedName>
  </definedNames>
  <calcPr calcId="17902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6" i="1" l="1"/>
  <c r="F8" i="1" l="1"/>
  <c r="F9" i="1" s="1"/>
  <c r="F10" i="1" s="1"/>
  <c r="F11" i="1" s="1"/>
  <c r="A16" i="1"/>
  <c r="A17" i="1" s="1"/>
  <c r="A18" i="1" s="1"/>
  <c r="A19" i="1" s="1"/>
  <c r="A26" i="1"/>
  <c r="A27" i="1" s="1"/>
  <c r="A28" i="1" s="1"/>
  <c r="A29" i="1" s="1"/>
  <c r="A49" i="1"/>
  <c r="A51" i="1" s="1"/>
  <c r="A52" i="1" s="1"/>
  <c r="A37" i="1"/>
  <c r="A38" i="1" s="1"/>
  <c r="A39" i="1" s="1"/>
  <c r="A40" i="1" s="1"/>
  <c r="A41" i="1" s="1"/>
  <c r="A42" i="1" s="1"/>
  <c r="F68" i="1"/>
  <c r="A13" i="1"/>
  <c r="A11" i="1"/>
  <c r="A9" i="1"/>
  <c r="A8" i="1"/>
  <c r="A20" i="1" l="1"/>
  <c r="A21" i="1" s="1"/>
  <c r="A22" i="1" s="1"/>
  <c r="A23" i="1" s="1"/>
  <c r="A30" i="1"/>
  <c r="A31" i="1" s="1"/>
  <c r="A32" i="1" s="1"/>
  <c r="A33" i="1" s="1"/>
  <c r="A34" i="1" s="1"/>
  <c r="A43" i="1"/>
  <c r="A44" i="1" s="1"/>
  <c r="A45" i="1" s="1"/>
  <c r="A46" i="1" s="1"/>
  <c r="A50" i="1"/>
  <c r="A56" i="1"/>
  <c r="A53" i="1"/>
  <c r="A54" i="1" s="1"/>
  <c r="A55" i="1" s="1"/>
  <c r="F12" i="1"/>
  <c r="F13" i="1" s="1"/>
  <c r="F14" i="1" s="1"/>
  <c r="A57" i="1" l="1"/>
  <c r="A58" i="1" s="1"/>
  <c r="A59" i="1" s="1"/>
  <c r="A60" i="1" s="1"/>
  <c r="A61" i="1" s="1"/>
  <c r="A62" i="1" s="1"/>
  <c r="A63" i="1"/>
  <c r="A64" i="1" s="1"/>
  <c r="A65" i="1" s="1"/>
  <c r="F15" i="1" l="1"/>
  <c r="F16" i="1" s="1"/>
  <c r="F17" i="1" s="1"/>
  <c r="F18" i="1" s="1"/>
  <c r="F19" i="1" s="1"/>
  <c r="F20" i="1" s="1"/>
  <c r="F21" i="1" l="1"/>
  <c r="F22" i="1" s="1"/>
  <c r="F23" i="1" s="1"/>
  <c r="F24" i="1" s="1"/>
  <c r="F25" i="1" s="1"/>
  <c r="F26" i="1" s="1"/>
  <c r="F27" i="1" l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l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7" i="1" s="1"/>
</calcChain>
</file>

<file path=xl/sharedStrings.xml><?xml version="1.0" encoding="utf-8"?>
<sst xmlns="http://schemas.openxmlformats.org/spreadsheetml/2006/main" count="391" uniqueCount="67">
  <si>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</si>
  <si>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</si>
  <si>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</si>
  <si>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</si>
  <si>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</si>
  <si>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</si>
  <si>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</si>
  <si>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</si>
  <si>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</si>
  <si>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</si>
  <si>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</si>
  <si>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</si>
  <si>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</si>
  <si>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IEEE Standards Board and Sponsor Ballot Items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</si>
  <si>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</si>
  <si>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</si>
  <si>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</si>
  <si>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</si>
  <si>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</si>
  <si>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</si>
  <si>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</si>
  <si>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</si>
  <si>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</si>
  <si>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</si>
  <si>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</si>
  <si>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</si>
  <si>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</si>
  <si>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</si>
  <si>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</si>
  <si>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</si>
  <si>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</si>
  <si>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</si>
  <si>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</si>
  <si>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</si>
  <si>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</si>
  <si>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</si>
  <si>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</si>
  <si>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</si>
  <si>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</si>
  <si>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</si>
  <si>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</si>
  <si>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</si>
  <si>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</si>
  <si>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</si>
  <si>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</si>
  <si>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</si>
  <si>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</si>
  <si>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</si>
  <si>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</si>
  <si>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</si>
  <si>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</si>
  <si>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</si>
  <si>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</si>
  <si>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</si>
  <si>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</si>
  <si>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</si>
  <si>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>R1</t>
  </si>
  <si>
    <t>Stanley</t>
  </si>
  <si>
    <t>Holcomb</t>
  </si>
  <si>
    <t>Messenger</t>
  </si>
  <si>
    <t>AGENDA  -  IEEE 802 LMSC EXECUTIVE COMMITTEE MEETING
IEEE 802 LMSC 120th Plenary Session</t>
  </si>
  <si>
    <t>Friday 1:00PM-6:00PM 
16 Nov 2018</t>
  </si>
  <si>
    <t xml:space="preserve">Call for Tutorials for Mar 2019 Plenary </t>
  </si>
  <si>
    <t xml:space="preserve">Announcement of 802 EC Interim Telecon (Tuesday 5 Feb 2019, 1-3pm ET) </t>
  </si>
  <si>
    <t>Executive Committee Study Groups, Working Groups, TAGs, Industry Connections</t>
  </si>
  <si>
    <t>Zimmerman</t>
  </si>
  <si>
    <t>Action Item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</si>
</sst>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6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1" fillId="0" borderId="19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21" fillId="0" borderId="2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64" fontId="21" fillId="16" borderId="23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8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21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topLeftCell="A61" zoomScale="104" zoomScaleNormal="104" workbookViewId="0">
      <selection activeCell="C70" sqref="C70"/>
    </sheetView>
  </sheetViews>
  <sheetFormatPr defaultColWidth="8.85546875" defaultRowHeight="19.5" customHeight="1" x14ac:dyDescent="0.4"/>
  <cols>
    <col min="1" max="1" width="4.5703125" style="18" customWidth="1"/>
    <col min="2" max="2" width="3.7109375" style="1" customWidth="1"/>
    <col min="3" max="3" width="41.42578125" style="7" customWidth="1"/>
    <col min="4" max="4" width="9.140625" style="1" customWidth="1"/>
    <col min="5" max="5" width="3.42578125" style="127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4" ht="23.5" customHeight="1" x14ac:dyDescent="0.4">
      <c r="A1" s="33" t="s">
        <v>56</v>
      </c>
      <c r="B1" s="34"/>
      <c r="C1" s="35" t="s">
        <v>60</v>
      </c>
      <c r="D1" s="34"/>
      <c r="E1" s="101"/>
      <c r="F1" s="34"/>
    </row>
    <row r="2" spans="1:254" ht="24" customHeight="1" x14ac:dyDescent="0.4">
      <c r="A2" s="36"/>
      <c r="B2" s="34"/>
      <c r="C2" s="35" t="s">
        <v>61</v>
      </c>
      <c r="D2" s="34"/>
      <c r="E2" s="101"/>
      <c r="F2" s="34"/>
    </row>
    <row r="3" spans="1:254" ht="19.5" customHeight="1" x14ac:dyDescent="0.4">
      <c r="A3" s="36"/>
      <c r="B3" s="34"/>
      <c r="C3" s="37"/>
      <c r="D3" s="34"/>
      <c r="E3" s="101"/>
      <c r="F3" s="34"/>
    </row>
    <row r="4" spans="1:254" ht="22.5" customHeight="1" x14ac:dyDescent="0.4">
      <c r="A4" s="38" t="s">
        <v>0</v>
      </c>
      <c r="B4" s="39" t="s">
        <v>1</v>
      </c>
      <c r="C4" s="40" t="s">
        <v>2</v>
      </c>
      <c r="D4" s="34"/>
      <c r="E4" s="102" t="s">
        <v>1</v>
      </c>
      <c r="F4" s="21" t="s">
        <v>1</v>
      </c>
    </row>
    <row r="5" spans="1:254" ht="19.5" customHeight="1" x14ac:dyDescent="0.4">
      <c r="A5" s="41"/>
      <c r="B5" s="42"/>
      <c r="C5" s="43" t="s">
        <v>3</v>
      </c>
      <c r="D5" s="44"/>
      <c r="E5" s="103"/>
      <c r="F5" s="44"/>
    </row>
    <row r="6" spans="1:254" ht="19.5" customHeight="1" x14ac:dyDescent="0.4">
      <c r="A6" s="45"/>
      <c r="B6" s="46"/>
      <c r="C6" s="47" t="s">
        <v>4</v>
      </c>
      <c r="D6" s="48"/>
      <c r="E6" s="104"/>
      <c r="F6" s="49"/>
    </row>
    <row r="7" spans="1:254" s="4" customFormat="1" ht="19.5" customHeight="1" x14ac:dyDescent="0.4">
      <c r="A7" s="33"/>
      <c r="B7" s="39"/>
      <c r="C7" s="50"/>
      <c r="D7" s="51"/>
      <c r="E7" s="105"/>
      <c r="F7" s="5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4">
      <c r="A8" s="53">
        <f>1</f>
        <v>1</v>
      </c>
      <c r="B8" s="54"/>
      <c r="C8" s="55" t="s">
        <v>5</v>
      </c>
      <c r="D8" s="54" t="s">
        <v>6</v>
      </c>
      <c r="E8" s="106">
        <v>15</v>
      </c>
      <c r="F8" s="21">
        <f>TIME(13,0,0)</f>
        <v>0.54166666666666663</v>
      </c>
    </row>
    <row r="9" spans="1:254" ht="19.5" customHeight="1" x14ac:dyDescent="0.4">
      <c r="A9" s="53">
        <f>2</f>
        <v>2</v>
      </c>
      <c r="B9" s="54" t="s">
        <v>7</v>
      </c>
      <c r="C9" s="55" t="s">
        <v>8</v>
      </c>
      <c r="D9" s="54" t="s">
        <v>6</v>
      </c>
      <c r="E9" s="106">
        <v>10</v>
      </c>
      <c r="F9" s="21">
        <f>F8+TIME(0,E8,0)</f>
        <v>0.55208333333333326</v>
      </c>
    </row>
    <row r="10" spans="1:254" ht="19.5" customHeight="1" x14ac:dyDescent="0.4">
      <c r="A10" s="56"/>
      <c r="B10" s="57"/>
      <c r="C10" s="58"/>
      <c r="D10" s="57"/>
      <c r="E10" s="107"/>
      <c r="F10" s="21">
        <f t="shared" ref="F10:F66" si="0">F9+TIME(0,E9,0)</f>
        <v>0.55902777777777768</v>
      </c>
    </row>
    <row r="11" spans="1:254" ht="19.5" customHeight="1" x14ac:dyDescent="0.4">
      <c r="A11" s="59">
        <f>3</f>
        <v>3</v>
      </c>
      <c r="B11" s="60" t="s">
        <v>9</v>
      </c>
      <c r="C11" s="61" t="s">
        <v>22</v>
      </c>
      <c r="D11" s="60" t="s">
        <v>6</v>
      </c>
      <c r="E11" s="108">
        <v>5</v>
      </c>
      <c r="F11" s="21">
        <f t="shared" si="0"/>
        <v>0.55902777777777768</v>
      </c>
    </row>
    <row r="12" spans="1:254" ht="14" customHeight="1" x14ac:dyDescent="0.4">
      <c r="A12" s="95"/>
      <c r="B12" s="96"/>
      <c r="C12" s="97"/>
      <c r="D12" s="96"/>
      <c r="E12" s="109"/>
      <c r="F12" s="23">
        <f>F11+TIME(0,E11,0)</f>
        <v>0.56249999999999989</v>
      </c>
    </row>
    <row r="13" spans="1:254" ht="17" customHeight="1" x14ac:dyDescent="0.4">
      <c r="A13" s="9">
        <f>4</f>
        <v>4</v>
      </c>
      <c r="B13" s="12"/>
      <c r="C13" s="3" t="s">
        <v>10</v>
      </c>
      <c r="D13" s="12"/>
      <c r="E13" s="110"/>
      <c r="F13" s="98">
        <f t="shared" si="0"/>
        <v>0.56249999999999989</v>
      </c>
    </row>
    <row r="14" spans="1:254" ht="19.5" customHeight="1" x14ac:dyDescent="0.4">
      <c r="A14" s="9"/>
      <c r="B14" s="12"/>
      <c r="C14" s="80"/>
      <c r="D14" s="12"/>
      <c r="E14" s="110"/>
      <c r="F14" s="98">
        <f t="shared" si="0"/>
        <v>0.56249999999999989</v>
      </c>
    </row>
    <row r="15" spans="1:254" ht="19.5" customHeight="1" x14ac:dyDescent="0.4">
      <c r="A15" s="9">
        <v>5</v>
      </c>
      <c r="B15" s="10"/>
      <c r="C15" s="30" t="s">
        <v>13</v>
      </c>
      <c r="D15" s="28"/>
      <c r="E15" s="111"/>
      <c r="F15" s="98">
        <f t="shared" si="0"/>
        <v>0.56249999999999989</v>
      </c>
    </row>
    <row r="16" spans="1:254" ht="18.75" customHeight="1" x14ac:dyDescent="0.4">
      <c r="A16" s="9">
        <f t="shared" ref="A16:A23" si="1">A15+0.01</f>
        <v>5.01</v>
      </c>
      <c r="B16" s="10" t="s">
        <v>47</v>
      </c>
      <c r="C16" s="32" t="s">
        <v>28</v>
      </c>
      <c r="D16" s="26" t="s">
        <v>59</v>
      </c>
      <c r="E16" s="111"/>
      <c r="F16" s="98">
        <f t="shared" si="0"/>
        <v>0.56249999999999989</v>
      </c>
    </row>
    <row r="17" spans="1:6" ht="19.5" customHeight="1" x14ac:dyDescent="0.4">
      <c r="A17" s="9">
        <f>A16+0.01</f>
        <v>5.0199999999999996</v>
      </c>
      <c r="B17" s="10" t="s">
        <v>47</v>
      </c>
      <c r="C17" s="32" t="s">
        <v>29</v>
      </c>
      <c r="D17" s="26" t="s">
        <v>31</v>
      </c>
      <c r="E17" s="111"/>
      <c r="F17" s="98">
        <f t="shared" si="0"/>
        <v>0.56249999999999989</v>
      </c>
    </row>
    <row r="18" spans="1:6" ht="19.5" customHeight="1" x14ac:dyDescent="0.4">
      <c r="A18" s="9">
        <f t="shared" si="1"/>
        <v>5.0299999999999994</v>
      </c>
      <c r="B18" s="10" t="s">
        <v>47</v>
      </c>
      <c r="C18" s="32" t="s">
        <v>30</v>
      </c>
      <c r="D18" s="26" t="s">
        <v>57</v>
      </c>
      <c r="E18" s="111"/>
      <c r="F18" s="98">
        <f t="shared" si="0"/>
        <v>0.56249999999999989</v>
      </c>
    </row>
    <row r="19" spans="1:6" ht="19.5" customHeight="1" x14ac:dyDescent="0.4">
      <c r="A19" s="9">
        <f t="shared" si="1"/>
        <v>5.0399999999999991</v>
      </c>
      <c r="B19" s="10"/>
      <c r="C19" s="32" t="s">
        <v>35</v>
      </c>
      <c r="D19" s="26" t="s">
        <v>33</v>
      </c>
      <c r="E19" s="112"/>
      <c r="F19" s="98">
        <f t="shared" si="0"/>
        <v>0.56249999999999989</v>
      </c>
    </row>
    <row r="20" spans="1:6" ht="19.5" customHeight="1" x14ac:dyDescent="0.4">
      <c r="A20" s="9">
        <f>A19+0.01</f>
        <v>5.0499999999999989</v>
      </c>
      <c r="B20" s="10" t="s">
        <v>47</v>
      </c>
      <c r="C20" s="32" t="s">
        <v>24</v>
      </c>
      <c r="D20" s="26" t="s">
        <v>58</v>
      </c>
      <c r="E20" s="111"/>
      <c r="F20" s="98">
        <f>F19+TIME(0,E19,0)</f>
        <v>0.56249999999999989</v>
      </c>
    </row>
    <row r="21" spans="1:6" ht="19.5" customHeight="1" x14ac:dyDescent="0.4">
      <c r="A21" s="9">
        <f t="shared" si="1"/>
        <v>5.0599999999999987</v>
      </c>
      <c r="B21" s="10" t="s">
        <v>47</v>
      </c>
      <c r="C21" s="32" t="s">
        <v>25</v>
      </c>
      <c r="D21" s="26" t="s">
        <v>37</v>
      </c>
      <c r="E21" s="112"/>
      <c r="F21" s="98">
        <f t="shared" si="0"/>
        <v>0.56249999999999989</v>
      </c>
    </row>
    <row r="22" spans="1:6" ht="21.5" customHeight="1" x14ac:dyDescent="0.4">
      <c r="A22" s="9">
        <f t="shared" si="1"/>
        <v>5.0699999999999985</v>
      </c>
      <c r="B22" s="10" t="s">
        <v>47</v>
      </c>
      <c r="C22" s="32" t="s">
        <v>26</v>
      </c>
      <c r="D22" s="26" t="s">
        <v>34</v>
      </c>
      <c r="E22" s="111"/>
      <c r="F22" s="98">
        <f t="shared" si="0"/>
        <v>0.56249999999999989</v>
      </c>
    </row>
    <row r="23" spans="1:6" ht="19.5" customHeight="1" x14ac:dyDescent="0.4">
      <c r="A23" s="9">
        <f t="shared" si="1"/>
        <v>5.0799999999999983</v>
      </c>
      <c r="B23" s="10" t="s">
        <v>47</v>
      </c>
      <c r="C23" s="32" t="s">
        <v>27</v>
      </c>
      <c r="D23" s="26" t="s">
        <v>32</v>
      </c>
      <c r="E23" s="111"/>
      <c r="F23" s="98">
        <f t="shared" si="0"/>
        <v>0.56249999999999989</v>
      </c>
    </row>
    <row r="24" spans="1:6" ht="19.5" customHeight="1" x14ac:dyDescent="0.4">
      <c r="A24" s="62"/>
      <c r="B24" s="63"/>
      <c r="E24" s="113"/>
      <c r="F24" s="98">
        <f t="shared" si="0"/>
        <v>0.56249999999999989</v>
      </c>
    </row>
    <row r="25" spans="1:6" ht="26" customHeight="1" x14ac:dyDescent="0.4">
      <c r="A25" s="9">
        <v>6</v>
      </c>
      <c r="B25" s="10"/>
      <c r="C25" s="3" t="s">
        <v>64</v>
      </c>
      <c r="D25" s="28"/>
      <c r="E25" s="111"/>
      <c r="F25" s="98">
        <f t="shared" si="0"/>
        <v>0.56249999999999989</v>
      </c>
    </row>
    <row r="26" spans="1:6" s="8" customFormat="1" ht="19.5" customHeight="1" x14ac:dyDescent="0.4">
      <c r="A26" s="9">
        <f t="shared" ref="A26:A33" si="2">A25+0.01</f>
        <v>6.01</v>
      </c>
      <c r="B26" s="64" t="s">
        <v>7</v>
      </c>
      <c r="C26" s="32" t="s">
        <v>28</v>
      </c>
      <c r="D26" s="26" t="s">
        <v>59</v>
      </c>
      <c r="E26" s="110"/>
      <c r="F26" s="98">
        <f t="shared" si="0"/>
        <v>0.56249999999999989</v>
      </c>
    </row>
    <row r="27" spans="1:6" s="8" customFormat="1" ht="19.5" customHeight="1" x14ac:dyDescent="0.4">
      <c r="A27" s="9">
        <f>A26+0.01</f>
        <v>6.02</v>
      </c>
      <c r="B27" s="64" t="s">
        <v>7</v>
      </c>
      <c r="C27" s="32" t="s">
        <v>29</v>
      </c>
      <c r="D27" s="26" t="s">
        <v>31</v>
      </c>
      <c r="E27" s="110"/>
      <c r="F27" s="98">
        <f t="shared" si="0"/>
        <v>0.56249999999999989</v>
      </c>
    </row>
    <row r="28" spans="1:6" ht="19.5" customHeight="1" x14ac:dyDescent="0.4">
      <c r="A28" s="9">
        <f t="shared" si="2"/>
        <v>6.0299999999999994</v>
      </c>
      <c r="B28" s="64" t="s">
        <v>7</v>
      </c>
      <c r="C28" s="32" t="s">
        <v>30</v>
      </c>
      <c r="D28" s="26" t="s">
        <v>57</v>
      </c>
      <c r="E28" s="110"/>
      <c r="F28" s="98">
        <f>F27+TIME(0,E26,0)</f>
        <v>0.56249999999999989</v>
      </c>
    </row>
    <row r="29" spans="1:6" ht="19.5" customHeight="1" x14ac:dyDescent="0.4">
      <c r="A29" s="9">
        <f t="shared" si="2"/>
        <v>6.0399999999999991</v>
      </c>
      <c r="C29" s="32" t="s">
        <v>35</v>
      </c>
      <c r="D29" s="26" t="s">
        <v>33</v>
      </c>
      <c r="E29" s="114"/>
      <c r="F29" s="98">
        <f>F28+TIME(0,E27,0)</f>
        <v>0.56249999999999989</v>
      </c>
    </row>
    <row r="30" spans="1:6" ht="19.5" customHeight="1" x14ac:dyDescent="0.4">
      <c r="A30" s="9">
        <f>A29+0.01</f>
        <v>6.0499999999999989</v>
      </c>
      <c r="B30" s="64" t="s">
        <v>7</v>
      </c>
      <c r="C30" s="32" t="s">
        <v>24</v>
      </c>
      <c r="D30" s="26" t="s">
        <v>58</v>
      </c>
      <c r="E30" s="110"/>
      <c r="F30" s="98">
        <f t="shared" si="0"/>
        <v>0.56249999999999989</v>
      </c>
    </row>
    <row r="31" spans="1:6" ht="19.5" customHeight="1" x14ac:dyDescent="0.4">
      <c r="A31" s="9">
        <f t="shared" si="2"/>
        <v>6.0599999999999987</v>
      </c>
      <c r="B31" s="64" t="s">
        <v>7</v>
      </c>
      <c r="C31" s="32" t="s">
        <v>25</v>
      </c>
      <c r="D31" s="26" t="s">
        <v>37</v>
      </c>
      <c r="E31" s="110"/>
      <c r="F31" s="98">
        <f>F30+TIME(0,E29,0)</f>
        <v>0.56249999999999989</v>
      </c>
    </row>
    <row r="32" spans="1:6" ht="19.5" customHeight="1" x14ac:dyDescent="0.4">
      <c r="A32" s="9">
        <f>A31+0.01</f>
        <v>6.0699999999999985</v>
      </c>
      <c r="B32" s="64" t="s">
        <v>7</v>
      </c>
      <c r="C32" s="32" t="s">
        <v>26</v>
      </c>
      <c r="D32" s="26" t="s">
        <v>34</v>
      </c>
      <c r="E32" s="110"/>
      <c r="F32" s="98">
        <f>F31+TIME(0,E30,0)</f>
        <v>0.56249999999999989</v>
      </c>
    </row>
    <row r="33" spans="1:9" s="2" customFormat="1" ht="19.5" customHeight="1" x14ac:dyDescent="0.4">
      <c r="A33" s="9">
        <f t="shared" si="2"/>
        <v>6.0799999999999983</v>
      </c>
      <c r="B33" s="64" t="s">
        <v>7</v>
      </c>
      <c r="C33" s="32" t="s">
        <v>27</v>
      </c>
      <c r="D33" s="26" t="s">
        <v>32</v>
      </c>
      <c r="E33" s="110"/>
      <c r="F33" s="98">
        <f>F32+TIME(0,E31,0)</f>
        <v>0.56249999999999989</v>
      </c>
    </row>
    <row r="34" spans="1:9" s="11" customFormat="1" ht="19.5" customHeight="1" x14ac:dyDescent="0.4">
      <c r="A34" s="9">
        <f>A33+0.01</f>
        <v>6.0899999999999981</v>
      </c>
      <c r="B34" s="64" t="s">
        <v>7</v>
      </c>
      <c r="C34" s="32" t="s">
        <v>38</v>
      </c>
      <c r="D34" s="26" t="s">
        <v>51</v>
      </c>
      <c r="F34" s="98">
        <f>F33+TIME(0,E32,0)</f>
        <v>0.56249999999999989</v>
      </c>
    </row>
    <row r="35" spans="1:9" s="2" customFormat="1" ht="19.5" customHeight="1" x14ac:dyDescent="0.4">
      <c r="A35" s="65"/>
      <c r="B35" s="66"/>
      <c r="C35" s="7"/>
      <c r="D35" s="1"/>
      <c r="E35" s="115"/>
      <c r="F35" s="98">
        <f>F34+TIME(0,E33,0)</f>
        <v>0.56249999999999989</v>
      </c>
    </row>
    <row r="36" spans="1:9" s="2" customFormat="1" ht="19.5" customHeight="1" x14ac:dyDescent="0.4">
      <c r="A36" s="9">
        <v>7</v>
      </c>
      <c r="B36" s="64"/>
      <c r="C36" s="3" t="s">
        <v>52</v>
      </c>
      <c r="D36" s="12"/>
      <c r="E36" s="110"/>
      <c r="F36" s="98">
        <f t="shared" si="0"/>
        <v>0.56249999999999989</v>
      </c>
    </row>
    <row r="37" spans="1:9" s="2" customFormat="1" ht="19.5" customHeight="1" x14ac:dyDescent="0.4">
      <c r="A37" s="9">
        <f t="shared" ref="A37:A46" si="3">A36+0.01</f>
        <v>7.01</v>
      </c>
      <c r="B37" s="10" t="s">
        <v>47</v>
      </c>
      <c r="C37" s="32" t="s">
        <v>38</v>
      </c>
      <c r="D37" s="26" t="s">
        <v>51</v>
      </c>
      <c r="E37" s="116"/>
      <c r="F37" s="98">
        <f t="shared" si="0"/>
        <v>0.56249999999999989</v>
      </c>
    </row>
    <row r="38" spans="1:9" s="2" customFormat="1" ht="19.5" customHeight="1" x14ac:dyDescent="0.4">
      <c r="A38" s="22">
        <f>A37+0.01</f>
        <v>7.02</v>
      </c>
      <c r="B38" s="10" t="s">
        <v>47</v>
      </c>
      <c r="C38" s="32" t="s">
        <v>28</v>
      </c>
      <c r="D38" s="26" t="s">
        <v>59</v>
      </c>
      <c r="E38" s="24"/>
      <c r="F38" s="98">
        <f t="shared" si="0"/>
        <v>0.56249999999999989</v>
      </c>
    </row>
    <row r="39" spans="1:9" s="2" customFormat="1" ht="19.5" customHeight="1" x14ac:dyDescent="0.4">
      <c r="A39" s="19">
        <f>A38+0.01</f>
        <v>7.0299999999999994</v>
      </c>
      <c r="B39" s="10" t="s">
        <v>47</v>
      </c>
      <c r="C39" s="94" t="s">
        <v>29</v>
      </c>
      <c r="D39" s="26" t="s">
        <v>31</v>
      </c>
      <c r="E39" s="117"/>
      <c r="F39" s="98">
        <f t="shared" si="0"/>
        <v>0.56249999999999989</v>
      </c>
    </row>
    <row r="40" spans="1:9" s="2" customFormat="1" ht="19.5" customHeight="1" x14ac:dyDescent="0.4">
      <c r="A40" s="9">
        <f>A39+0.01</f>
        <v>7.0399999999999991</v>
      </c>
      <c r="B40" s="10" t="s">
        <v>47</v>
      </c>
      <c r="C40" s="32" t="s">
        <v>30</v>
      </c>
      <c r="D40" s="26" t="s">
        <v>57</v>
      </c>
      <c r="E40" s="111"/>
      <c r="F40" s="98">
        <f t="shared" si="0"/>
        <v>0.56249999999999989</v>
      </c>
    </row>
    <row r="41" spans="1:9" s="2" customFormat="1" ht="19.5" customHeight="1" x14ac:dyDescent="0.4">
      <c r="A41" s="9">
        <f t="shared" si="3"/>
        <v>7.0499999999999989</v>
      </c>
      <c r="B41" s="10" t="s">
        <v>47</v>
      </c>
      <c r="C41" s="32" t="s">
        <v>35</v>
      </c>
      <c r="D41" s="26" t="s">
        <v>33</v>
      </c>
      <c r="E41" s="111"/>
      <c r="F41" s="98">
        <f t="shared" si="0"/>
        <v>0.56249999999999989</v>
      </c>
    </row>
    <row r="42" spans="1:9" s="2" customFormat="1" ht="19.5" customHeight="1" x14ac:dyDescent="0.4">
      <c r="A42" s="9">
        <f t="shared" si="3"/>
        <v>7.0599999999999987</v>
      </c>
      <c r="B42" s="10" t="s">
        <v>47</v>
      </c>
      <c r="C42" s="32" t="s">
        <v>24</v>
      </c>
      <c r="D42" s="26" t="s">
        <v>58</v>
      </c>
      <c r="E42" s="111"/>
      <c r="F42" s="98">
        <f t="shared" si="0"/>
        <v>0.56249999999999989</v>
      </c>
    </row>
    <row r="43" spans="1:9" ht="19.5" customHeight="1" x14ac:dyDescent="0.4">
      <c r="A43" s="9">
        <f t="shared" si="3"/>
        <v>7.0699999999999985</v>
      </c>
      <c r="B43" s="10" t="s">
        <v>47</v>
      </c>
      <c r="C43" s="32" t="s">
        <v>25</v>
      </c>
      <c r="D43" s="26" t="s">
        <v>37</v>
      </c>
      <c r="E43" s="118"/>
      <c r="F43" s="98">
        <f t="shared" si="0"/>
        <v>0.56249999999999989</v>
      </c>
    </row>
    <row r="44" spans="1:9" ht="19.5" customHeight="1" x14ac:dyDescent="0.4">
      <c r="A44" s="9">
        <f>A43+0.01</f>
        <v>7.0799999999999983</v>
      </c>
      <c r="B44" s="10" t="s">
        <v>47</v>
      </c>
      <c r="C44" s="32" t="s">
        <v>26</v>
      </c>
      <c r="D44" s="26" t="s">
        <v>34</v>
      </c>
      <c r="E44" s="111"/>
      <c r="F44" s="98">
        <f t="shared" si="0"/>
        <v>0.56249999999999989</v>
      </c>
    </row>
    <row r="45" spans="1:9" s="13" customFormat="1" ht="19.5" customHeight="1" x14ac:dyDescent="0.4">
      <c r="A45" s="9">
        <f t="shared" si="3"/>
        <v>7.0899999999999981</v>
      </c>
      <c r="B45" s="12" t="s">
        <v>47</v>
      </c>
      <c r="C45" s="32" t="s">
        <v>27</v>
      </c>
      <c r="D45" s="26" t="s">
        <v>32</v>
      </c>
      <c r="E45" s="111"/>
      <c r="F45" s="98">
        <f t="shared" si="0"/>
        <v>0.56249999999999989</v>
      </c>
    </row>
    <row r="46" spans="1:9" s="13" customFormat="1" ht="19.5" customHeight="1" x14ac:dyDescent="0.4">
      <c r="A46" s="9">
        <f t="shared" si="3"/>
        <v>7.0999999999999979</v>
      </c>
      <c r="B46" s="10" t="s">
        <v>47</v>
      </c>
      <c r="C46" s="25" t="s">
        <v>39</v>
      </c>
      <c r="D46" s="26" t="s">
        <v>6</v>
      </c>
      <c r="E46" s="111"/>
      <c r="F46" s="98">
        <f t="shared" si="0"/>
        <v>0.56249999999999989</v>
      </c>
    </row>
    <row r="47" spans="1:9" s="13" customFormat="1" ht="19.5" customHeight="1" x14ac:dyDescent="0.4">
      <c r="A47" s="9"/>
      <c r="B47" s="31"/>
      <c r="E47" s="111"/>
      <c r="F47" s="98">
        <f t="shared" si="0"/>
        <v>0.56249999999999989</v>
      </c>
    </row>
    <row r="48" spans="1:9" ht="19.5" customHeight="1" x14ac:dyDescent="0.4">
      <c r="A48" s="9">
        <v>8</v>
      </c>
      <c r="B48" s="10"/>
      <c r="C48" s="3" t="s">
        <v>14</v>
      </c>
      <c r="D48" s="28"/>
      <c r="E48" s="111"/>
      <c r="F48" s="98">
        <f t="shared" si="0"/>
        <v>0.56249999999999989</v>
      </c>
      <c r="I48" s="14"/>
    </row>
    <row r="49" spans="1:9" ht="20.5" customHeight="1" x14ac:dyDescent="0.4">
      <c r="A49" s="9">
        <f t="shared" ref="A49" si="4">A48+0.01</f>
        <v>8.01</v>
      </c>
      <c r="B49" s="12" t="s">
        <v>9</v>
      </c>
      <c r="C49" s="3" t="s">
        <v>40</v>
      </c>
      <c r="D49" s="26" t="s">
        <v>6</v>
      </c>
      <c r="E49" s="110">
        <v>5</v>
      </c>
      <c r="F49" s="98">
        <f t="shared" si="0"/>
        <v>0.56249999999999989</v>
      </c>
      <c r="I49" s="14"/>
    </row>
    <row r="50" spans="1:9" ht="19.5" customHeight="1" x14ac:dyDescent="0.4">
      <c r="A50" s="67">
        <f t="shared" ref="A50" si="5">A49+0.001</f>
        <v>8.0109999999999992</v>
      </c>
      <c r="B50" s="68"/>
      <c r="C50" s="69" t="s">
        <v>54</v>
      </c>
      <c r="D50" s="128"/>
      <c r="E50" s="119">
        <v>15</v>
      </c>
      <c r="F50" s="99">
        <f t="shared" si="0"/>
        <v>0.5659722222222221</v>
      </c>
      <c r="I50" s="14"/>
    </row>
    <row r="51" spans="1:9" ht="19.5" customHeight="1" x14ac:dyDescent="0.4">
      <c r="A51" s="9">
        <f>A49+0.01</f>
        <v>8.02</v>
      </c>
      <c r="B51" s="10" t="s">
        <v>9</v>
      </c>
      <c r="C51" s="3" t="s">
        <v>43</v>
      </c>
      <c r="D51" s="26"/>
      <c r="E51" s="110"/>
      <c r="F51" s="98">
        <f t="shared" si="0"/>
        <v>0.57638888888888873</v>
      </c>
      <c r="I51" s="14"/>
    </row>
    <row r="52" spans="1:9" s="2" customFormat="1" ht="19.5" customHeight="1" x14ac:dyDescent="0.4">
      <c r="A52" s="9">
        <f>A51+0.01</f>
        <v>8.0299999999999994</v>
      </c>
      <c r="B52" s="10"/>
      <c r="C52" s="3" t="s">
        <v>41</v>
      </c>
      <c r="D52" s="26"/>
      <c r="E52" s="111"/>
      <c r="F52" s="98">
        <f t="shared" si="0"/>
        <v>0.57638888888888873</v>
      </c>
      <c r="I52" s="15"/>
    </row>
    <row r="53" spans="1:9" s="2" customFormat="1" ht="19.5" customHeight="1" x14ac:dyDescent="0.4">
      <c r="A53" s="27">
        <f>A52+0.001</f>
        <v>8.0309999999999988</v>
      </c>
      <c r="B53" s="10" t="s">
        <v>9</v>
      </c>
      <c r="C53" s="20" t="s">
        <v>55</v>
      </c>
      <c r="D53" s="129" t="s">
        <v>15</v>
      </c>
      <c r="E53" s="111">
        <v>5</v>
      </c>
      <c r="F53" s="98">
        <f t="shared" si="0"/>
        <v>0.57638888888888873</v>
      </c>
      <c r="G53" s="2">
        <v>9</v>
      </c>
      <c r="I53" s="15"/>
    </row>
    <row r="54" spans="1:9" s="2" customFormat="1" ht="19.5" customHeight="1" x14ac:dyDescent="0.4">
      <c r="A54" s="27">
        <f>A53+0.001</f>
        <v>8.0319999999999983</v>
      </c>
      <c r="B54" s="10" t="s">
        <v>9</v>
      </c>
      <c r="C54" s="20" t="s">
        <v>49</v>
      </c>
      <c r="D54" s="129" t="s">
        <v>48</v>
      </c>
      <c r="E54" s="111">
        <v>5</v>
      </c>
      <c r="F54" s="98">
        <f t="shared" si="0"/>
        <v>0.57986111111111094</v>
      </c>
      <c r="I54" s="15"/>
    </row>
    <row r="55" spans="1:9" ht="19.5" customHeight="1" x14ac:dyDescent="0.4">
      <c r="A55" s="27">
        <f>A54+0.001</f>
        <v>8.0329999999999977</v>
      </c>
      <c r="B55" s="10" t="s">
        <v>9</v>
      </c>
      <c r="C55" s="29" t="s">
        <v>50</v>
      </c>
      <c r="D55" s="130" t="s">
        <v>57</v>
      </c>
      <c r="E55" s="111">
        <v>5</v>
      </c>
      <c r="F55" s="98">
        <f t="shared" si="0"/>
        <v>0.58333333333333315</v>
      </c>
      <c r="I55" s="14"/>
    </row>
    <row r="56" spans="1:9" s="16" customFormat="1" ht="19.5" customHeight="1" x14ac:dyDescent="0.4">
      <c r="A56" s="22">
        <f>A52+0.01</f>
        <v>8.0399999999999991</v>
      </c>
      <c r="B56" s="12"/>
      <c r="C56" s="70" t="s">
        <v>42</v>
      </c>
      <c r="D56" s="71"/>
      <c r="E56" s="120"/>
      <c r="F56" s="98">
        <f t="shared" si="0"/>
        <v>0.58680555555555536</v>
      </c>
      <c r="I56" s="17"/>
    </row>
    <row r="57" spans="1:9" s="16" customFormat="1" ht="19.5" customHeight="1" x14ac:dyDescent="0.4">
      <c r="A57" s="27">
        <f t="shared" ref="A57:A62" si="6">A56+0.001</f>
        <v>8.0409999999999986</v>
      </c>
      <c r="B57" s="12" t="s">
        <v>9</v>
      </c>
      <c r="C57" s="72" t="s">
        <v>44</v>
      </c>
      <c r="D57" s="131" t="s">
        <v>12</v>
      </c>
      <c r="E57" s="120">
        <v>5</v>
      </c>
      <c r="F57" s="98">
        <f t="shared" si="0"/>
        <v>0.58680555555555536</v>
      </c>
      <c r="I57" s="17"/>
    </row>
    <row r="58" spans="1:9" s="16" customFormat="1" ht="19.5" customHeight="1" x14ac:dyDescent="0.4">
      <c r="A58" s="27">
        <f t="shared" si="6"/>
        <v>8.041999999999998</v>
      </c>
      <c r="B58" s="10" t="s">
        <v>9</v>
      </c>
      <c r="C58" s="72" t="s">
        <v>45</v>
      </c>
      <c r="D58" s="131" t="s">
        <v>36</v>
      </c>
      <c r="E58" s="120">
        <v>0</v>
      </c>
      <c r="F58" s="98">
        <f t="shared" si="0"/>
        <v>0.59027777777777757</v>
      </c>
      <c r="I58" s="17"/>
    </row>
    <row r="59" spans="1:9" ht="19.5" customHeight="1" x14ac:dyDescent="0.4">
      <c r="A59" s="73">
        <f t="shared" si="6"/>
        <v>8.0429999999999975</v>
      </c>
      <c r="B59" s="12" t="s">
        <v>9</v>
      </c>
      <c r="C59" s="74" t="s">
        <v>46</v>
      </c>
      <c r="D59" s="132" t="s">
        <v>65</v>
      </c>
      <c r="E59" s="120">
        <v>5</v>
      </c>
      <c r="F59" s="98">
        <f t="shared" si="0"/>
        <v>0.59027777777777757</v>
      </c>
    </row>
    <row r="60" spans="1:9" ht="19.5" customHeight="1" x14ac:dyDescent="0.4">
      <c r="A60" s="87">
        <f t="shared" si="6"/>
        <v>8.0439999999999969</v>
      </c>
      <c r="B60" s="82" t="s">
        <v>20</v>
      </c>
      <c r="C60" s="88" t="s">
        <v>16</v>
      </c>
      <c r="D60" s="133" t="s">
        <v>11</v>
      </c>
      <c r="E60" s="121">
        <v>0</v>
      </c>
      <c r="F60" s="98">
        <f t="shared" si="0"/>
        <v>0.59374999999999978</v>
      </c>
    </row>
    <row r="61" spans="1:9" ht="23.5" customHeight="1" x14ac:dyDescent="0.4">
      <c r="A61" s="27">
        <f t="shared" si="6"/>
        <v>8.0449999999999964</v>
      </c>
      <c r="B61" s="78" t="s">
        <v>9</v>
      </c>
      <c r="C61" s="20" t="s">
        <v>23</v>
      </c>
      <c r="D61" s="129" t="s">
        <v>17</v>
      </c>
      <c r="E61" s="122">
        <v>2</v>
      </c>
      <c r="F61" s="98">
        <f t="shared" si="0"/>
        <v>0.59374999999999978</v>
      </c>
    </row>
    <row r="62" spans="1:9" ht="19.5" customHeight="1" x14ac:dyDescent="0.4">
      <c r="A62" s="75">
        <f t="shared" si="6"/>
        <v>8.0459999999999958</v>
      </c>
      <c r="B62" s="77" t="s">
        <v>20</v>
      </c>
      <c r="C62" s="79" t="s">
        <v>21</v>
      </c>
      <c r="D62" s="134" t="s">
        <v>17</v>
      </c>
      <c r="E62" s="123">
        <v>0</v>
      </c>
      <c r="F62" s="100">
        <f t="shared" si="0"/>
        <v>0.59513888888888866</v>
      </c>
    </row>
    <row r="63" spans="1:9" ht="19.5" customHeight="1" x14ac:dyDescent="0.4">
      <c r="A63" s="9">
        <f>A56+0.01</f>
        <v>8.0499999999999989</v>
      </c>
      <c r="B63" s="12" t="s">
        <v>9</v>
      </c>
      <c r="C63" s="80" t="s">
        <v>18</v>
      </c>
      <c r="D63" s="129" t="s">
        <v>53</v>
      </c>
      <c r="E63" s="124">
        <v>5</v>
      </c>
      <c r="F63" s="98">
        <f t="shared" si="0"/>
        <v>0.59513888888888866</v>
      </c>
    </row>
    <row r="64" spans="1:9" ht="19.5" customHeight="1" x14ac:dyDescent="0.4">
      <c r="A64" s="81">
        <f t="shared" ref="A64:A65" si="7">A63+0.01</f>
        <v>8.0599999999999987</v>
      </c>
      <c r="B64" s="82" t="s">
        <v>9</v>
      </c>
      <c r="C64" s="83" t="s">
        <v>63</v>
      </c>
      <c r="D64" s="135" t="s">
        <v>11</v>
      </c>
      <c r="E64" s="114">
        <v>3</v>
      </c>
      <c r="F64" s="98">
        <f t="shared" si="0"/>
        <v>0.59861111111111087</v>
      </c>
    </row>
    <row r="65" spans="1:6" ht="26" customHeight="1" x14ac:dyDescent="0.4">
      <c r="A65" s="84">
        <f t="shared" si="7"/>
        <v>8.0699999999999985</v>
      </c>
      <c r="B65" s="76" t="s">
        <v>20</v>
      </c>
      <c r="C65" s="85" t="s">
        <v>62</v>
      </c>
      <c r="D65" s="134" t="s">
        <v>11</v>
      </c>
      <c r="E65" s="125">
        <v>0</v>
      </c>
      <c r="F65" s="100">
        <f t="shared" si="0"/>
        <v>0.6006944444444442</v>
      </c>
    </row>
    <row r="66" spans="1:6" s="13" customFormat="1" ht="26" customHeight="1" x14ac:dyDescent="0.4">
      <c r="A66" s="9">
        <v>8.99</v>
      </c>
      <c r="B66" s="12" t="s">
        <v>9</v>
      </c>
      <c r="C66" s="80" t="s">
        <v>66</v>
      </c>
      <c r="D66" s="129" t="s">
        <v>17</v>
      </c>
      <c r="E66" s="110">
        <v>5</v>
      </c>
      <c r="F66" s="98">
        <f t="shared" si="0"/>
        <v>0.6006944444444442</v>
      </c>
    </row>
    <row r="67" spans="1:6" ht="19.5" customHeight="1" x14ac:dyDescent="0.4">
      <c r="A67" s="9"/>
      <c r="B67" s="86"/>
      <c r="C67" s="80"/>
      <c r="D67" s="12"/>
      <c r="E67" s="110"/>
      <c r="F67" s="98">
        <f>F65+TIME(0,E65,0)</f>
        <v>0.6006944444444442</v>
      </c>
    </row>
    <row r="68" spans="1:6" ht="19.5" customHeight="1" x14ac:dyDescent="0.4">
      <c r="A68" s="89">
        <v>9</v>
      </c>
      <c r="B68" s="92"/>
      <c r="C68" s="93" t="s">
        <v>19</v>
      </c>
      <c r="D68" s="90" t="s">
        <v>6</v>
      </c>
      <c r="E68" s="126">
        <v>0</v>
      </c>
      <c r="F68" s="91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2018-09-25T20:49:34Z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