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Meetings/18_11/"/>
    </mc:Choice>
  </mc:AlternateContent>
  <xr:revisionPtr revIDLastSave="38" documentId="8_{2A98A225-8148-43FB-9F10-92C7533E9EE5}" xr6:coauthVersionLast="36" xr6:coauthVersionMax="36" xr10:uidLastSave="{CCE73DA0-BCF7-4719-A3F5-10E352522FE9}"/>
  <bookViews>
    <workbookView xWindow="0" yWindow="0" windowWidth="19200" windowHeight="7990" xr2:uid="{00000000-000D-0000-FFFF-FFFF00000000}"/>
  </bookViews>
  <sheets>
    <sheet name="EC_Opening_Agenda" sheetId="1" r:id="rId1"/>
  </sheets>
  <definedNames>
    <definedName name="Excel_BuiltIn_Print_Area_1_1">EC_Opening_Agenda!$A$1:$F$58</definedName>
    <definedName name="_xlnm.Print_Area" localSheetId="0">EC_Opening_Agenda!$A$1:$F$59</definedName>
    <definedName name="Print_Area_MI">EC_Opening_Agenda!$A$1:$E$41</definedName>
    <definedName name="PRINT_AREA_MI_1">EC_Opening_Agenda!$A$1:$E$41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9" i="1" l="1"/>
  <c r="F38" i="1"/>
  <c r="A38" i="1"/>
  <c r="A17" i="1" l="1"/>
  <c r="A10" i="1"/>
  <c r="A11" i="1" s="1"/>
  <c r="A40" i="1" l="1"/>
  <c r="A34" i="1"/>
  <c r="A35" i="1" s="1"/>
  <c r="A36" i="1" s="1"/>
  <c r="A37" i="1" s="1"/>
  <c r="A41" i="1" l="1"/>
  <c r="A42" i="1" s="1"/>
  <c r="A43" i="1" s="1"/>
  <c r="A44" i="1" s="1"/>
  <c r="F9" i="1"/>
  <c r="A12" i="1"/>
  <c r="A13" i="1" s="1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47" i="1"/>
  <c r="A48" i="1" s="1"/>
  <c r="F10" i="1" l="1"/>
  <c r="F11" i="1" s="1"/>
  <c r="F12" i="1" s="1"/>
  <c r="F13" i="1" s="1"/>
  <c r="F14" i="1" s="1"/>
  <c r="F15" i="1" s="1"/>
  <c r="F16" i="1" s="1"/>
  <c r="A49" i="1"/>
  <c r="A50" i="1" s="1"/>
  <c r="A51" i="1" s="1"/>
  <c r="F17" i="1" l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40" i="1" s="1"/>
  <c r="F41" i="1" s="1"/>
  <c r="F42" i="1" l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</calcChain>
</file>

<file path=xl/sharedStrings.xml><?xml version="1.0" encoding="utf-8"?>
<sst xmlns="http://schemas.openxmlformats.org/spreadsheetml/2006/main" count="139" uniqueCount="74">
  <si>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</si>
  <si>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</si>
  <si>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</si>
  <si>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</si>
  <si>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</si>
  <si>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</si>
  <si>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</si>
  <si>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</si>
  <si>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</si>
  <si>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</si>
  <si>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</si>
  <si>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</si>
  <si>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</si>
  <si>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</si>
  <si>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</si>
  <si>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</si>
  <si>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</si>
  <si>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</si>
  <si>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</si>
  <si>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</si>
  <si>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</si>
  <si>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</si>
  <si>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</si>
  <si>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</si>
  <si>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</si>
  <si>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</si>
  <si>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Document publication priority update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</si>
  <si>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</si>
  <si>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</si>
  <si>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</si>
  <si>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</si>
  <si>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D'Ambrosia</t>
  </si>
  <si>
    <t>Turner</t>
  </si>
  <si>
    <t>Chair's Opening Report</t>
  </si>
  <si>
    <t>Officers / 802 Reports</t>
  </si>
  <si>
    <t>Standing Committee Reports</t>
  </si>
  <si>
    <t>Liaison Reports</t>
  </si>
  <si>
    <t>IEEE-SA Reports</t>
  </si>
  <si>
    <t>Heile</t>
  </si>
  <si>
    <t>IEEE-SA PR and Mktg Tracking Reports</t>
  </si>
  <si>
    <t>Draft documents to EC Ballot</t>
  </si>
  <si>
    <t>802 JTC1 Standing Committee Status Report and plans for week</t>
  </si>
  <si>
    <t>Myles</t>
  </si>
  <si>
    <t>802 EC / ITU Standing Committee Status Report and plans for week</t>
  </si>
  <si>
    <t>IEEE 802 / IETF Standing Committee Status Report and plans for week</t>
  </si>
  <si>
    <t>IEEE 802 Wireless Chairs Standing Committee Status Report and plans for week</t>
  </si>
  <si>
    <t>IEEE 802 Regulatory Report and plans for week</t>
  </si>
  <si>
    <t>Review 802 Task Force Agenda</t>
  </si>
  <si>
    <t>Chair's Announcements</t>
  </si>
  <si>
    <t>EC Affiliation Update</t>
  </si>
  <si>
    <t>10:00AM</t>
  </si>
  <si>
    <t>IEEE-SA Solutions &amp; 802 EC Update</t>
  </si>
  <si>
    <t>DAmbrosia</t>
  </si>
  <si>
    <t>Goldberg</t>
  </si>
  <si>
    <t>Current / Future venues</t>
  </si>
  <si>
    <t xml:space="preserve">PAR Summary </t>
  </si>
  <si>
    <t xml:space="preserve">IEEE-SA Global Engagement </t>
  </si>
  <si>
    <t>R0</t>
  </si>
  <si>
    <t>Stanley</t>
  </si>
  <si>
    <t>Tutorial Schedule and Cross 802 Topics</t>
  </si>
  <si>
    <t>Holcomb</t>
  </si>
  <si>
    <t>Update on the IEEE-SA Fellowship Program</t>
  </si>
  <si>
    <t xml:space="preserve">APPROVE Motion: Approve  minutes of Jul 2018 Opening Meeting
https://mentor.ieee.org/802-ec/dcn/18/ec-18-0114-00-00EC-802-ec-jul-2018-opening-minutes.pdf </t>
  </si>
  <si>
    <t>APPROVE Motion: Approve  minutes of Oct 2018 EC teleconference call</t>
  </si>
  <si>
    <t>AGENDA  -  IEEE 802 LMSC EXECUTIVE COMMITTEE MEETING
IEEE 802 LMSC 120th Plenary Session</t>
  </si>
  <si>
    <t>Monday 8:00AM -10:30AM 
Nov 12, 2018</t>
  </si>
  <si>
    <t xml:space="preserve">APPROVE Motion: Approve  minutes of Jul 2018 Closing Meeting
https://mentor.ieee.org/802-ec/dcn/18/ec-18-0132-00-00EC-802-ec-jul-2018-closing-minutes.pdf </t>
  </si>
  <si>
    <t xml:space="preserve">Fee Waivers: Invited Guests: </t>
  </si>
  <si>
    <t>IEEE 802 Participation Slide</t>
  </si>
  <si>
    <t>Parsons</t>
  </si>
  <si>
    <t xml:space="preserve">Action Item Recap (Jul Plenary,  July LeaderCon, EC Oct Teleconference).  </t>
  </si>
  <si>
    <t>Zimmerman</t>
  </si>
  <si>
    <t>myProject Redesign Update</t>
  </si>
  <si>
    <t>Marks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</si>
</sst>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rgb="FFFFFFFF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37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 indent="1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6" fontId="20" fillId="0" borderId="16" xfId="0" applyNumberFormat="1" applyFont="1" applyBorder="1" applyAlignment="1" applyProtection="1">
      <alignment horizontal="right"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Border="1" applyAlignment="1" applyProtection="1">
      <alignment horizontal="right" vertical="top"/>
    </xf>
    <xf numFmtId="1" fontId="24" fillId="0" borderId="11" xfId="0" applyNumberFormat="1" applyFont="1" applyBorder="1" applyAlignment="1" applyProtection="1">
      <alignment horizontal="right"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 indent="1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164" fontId="20" fillId="18" borderId="12" xfId="0" applyFont="1" applyFill="1" applyBorder="1" applyAlignment="1" applyProtection="1">
      <alignment horizontal="left" vertical="top" wrapText="1" indent="1"/>
    </xf>
    <xf numFmtId="164" fontId="20" fillId="18" borderId="12" xfId="0" applyFont="1" applyFill="1" applyBorder="1" applyAlignment="1" applyProtection="1">
      <alignment horizontal="left" vertical="top" wrapText="1"/>
    </xf>
    <xf numFmtId="1" fontId="20" fillId="18" borderId="12" xfId="0" applyNumberFormat="1" applyFont="1" applyFill="1" applyBorder="1" applyAlignment="1" applyProtection="1">
      <alignment horizontal="right" vertical="top"/>
    </xf>
    <xf numFmtId="164" fontId="20" fillId="18" borderId="17" xfId="0" applyFont="1" applyFill="1" applyBorder="1" applyAlignment="1" applyProtection="1">
      <alignment horizontal="left" vertical="top" wrapText="1" indent="1"/>
    </xf>
    <xf numFmtId="164" fontId="20" fillId="18" borderId="16" xfId="0" applyFont="1" applyFill="1" applyBorder="1" applyAlignment="1" applyProtection="1">
      <alignment horizontal="left" vertical="top" wrapText="1"/>
    </xf>
    <xf numFmtId="1" fontId="20" fillId="18" borderId="16" xfId="0" applyNumberFormat="1" applyFont="1" applyFill="1" applyBorder="1" applyAlignment="1" applyProtection="1">
      <alignment horizontal="right" vertical="top"/>
    </xf>
    <xf numFmtId="165" fontId="20" fillId="22" borderId="16" xfId="0" applyNumberFormat="1" applyFont="1" applyFill="1" applyBorder="1" applyAlignment="1" applyProtection="1">
      <alignment horizontal="right" vertical="top"/>
    </xf>
    <xf numFmtId="1" fontId="20" fillId="18" borderId="11" xfId="0" applyNumberFormat="1" applyFont="1" applyFill="1" applyBorder="1" applyAlignment="1" applyProtection="1">
      <alignment horizontal="right" vertical="top"/>
    </xf>
    <xf numFmtId="2" fontId="20" fillId="24" borderId="10" xfId="0" applyNumberFormat="1" applyFont="1" applyFill="1" applyBorder="1" applyAlignment="1" applyProtection="1">
      <alignment horizontal="left" vertical="top"/>
    </xf>
    <xf numFmtId="164" fontId="20" fillId="24" borderId="10" xfId="0" applyFont="1" applyFill="1" applyBorder="1" applyAlignment="1">
      <alignment vertical="top"/>
    </xf>
    <xf numFmtId="164" fontId="20" fillId="24" borderId="10" xfId="0" applyFont="1" applyFill="1" applyBorder="1" applyAlignment="1" applyProtection="1">
      <alignment horizontal="left" vertical="top" wrapText="1"/>
    </xf>
    <xf numFmtId="1" fontId="20" fillId="24" borderId="10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164" fontId="20" fillId="23" borderId="11" xfId="0" applyFont="1" applyFill="1" applyBorder="1" applyAlignment="1">
      <alignment vertical="top"/>
    </xf>
    <xf numFmtId="166" fontId="20" fillId="0" borderId="18" xfId="0" applyNumberFormat="1" applyFont="1" applyBorder="1" applyAlignment="1" applyProtection="1">
      <alignment horizontal="right" vertical="top"/>
    </xf>
    <xf numFmtId="2" fontId="20" fillId="20" borderId="11" xfId="0" applyNumberFormat="1" applyFont="1" applyFill="1" applyBorder="1" applyAlignment="1" applyProtection="1">
      <alignment horizontal="left" vertical="top"/>
    </xf>
    <xf numFmtId="164" fontId="20" fillId="25" borderId="10" xfId="0" applyFont="1" applyFill="1" applyBorder="1" applyAlignment="1">
      <alignment vertical="top"/>
    </xf>
    <xf numFmtId="164" fontId="20" fillId="25" borderId="10" xfId="0" applyFont="1" applyFill="1" applyBorder="1" applyAlignment="1" applyProtection="1">
      <alignment horizontal="left" vertical="top" wrapText="1"/>
    </xf>
    <xf numFmtId="1" fontId="20" fillId="25" borderId="10" xfId="0" applyNumberFormat="1" applyFont="1" applyFill="1" applyBorder="1" applyAlignment="1" applyProtection="1">
      <alignment horizontal="right" vertical="top"/>
    </xf>
    <xf numFmtId="164" fontId="0" fillId="25" borderId="0" xfId="0" applyFill="1" applyAlignment="1">
      <alignment vertical="top"/>
    </xf>
    <xf numFmtId="166" fontId="20" fillId="23" borderId="10" xfId="0" applyNumberFormat="1" applyFont="1" applyFill="1" applyBorder="1" applyAlignment="1" applyProtection="1">
      <alignment vertical="top"/>
    </xf>
    <xf numFmtId="164" fontId="0" fillId="23" borderId="0" xfId="0" applyFill="1" applyAlignment="1">
      <alignment vertical="top"/>
    </xf>
    <xf numFmtId="164" fontId="0" fillId="23" borderId="0" xfId="0" applyFill="1"/>
    <xf numFmtId="165" fontId="20" fillId="0" borderId="11" xfId="0" applyNumberFormat="1" applyFont="1" applyFill="1" applyBorder="1" applyAlignment="1" applyProtection="1">
      <alignment horizontal="right" vertical="top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 xr:uid="{00000000-0005-0000-0000-00001D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 xr:uid="{00000000-0005-0000-0000-000022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 xr:uid="{00000000-0005-0000-0000-000029000000}"/>
    <cellStyle name="Result2" xfId="45" xr:uid="{00000000-0005-0000-0000-00002A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3"/>
  <sheetViews>
    <sheetView tabSelected="1" zoomScale="120" zoomScaleNormal="120" workbookViewId="0">
      <selection activeCell="F40" sqref="F40"/>
    </sheetView>
  </sheetViews>
  <sheetFormatPr defaultRowHeight="16" x14ac:dyDescent="0.4"/>
  <cols>
    <col min="1" max="1" width="3.92578125" style="7" customWidth="1"/>
    <col min="2" max="2" width="3" style="7" customWidth="1"/>
    <col min="3" max="3" width="45.92578125" style="65" customWidth="1"/>
    <col min="4" max="4" width="6.92578125" style="65" customWidth="1"/>
    <col min="5" max="5" width="2.28515625" style="66" customWidth="1"/>
    <col min="6" max="6" width="6.5" style="67" customWidth="1"/>
    <col min="7" max="7" width="3.5703125" style="7" customWidth="1"/>
    <col min="8" max="8" width="3" style="68" hidden="1" customWidth="1"/>
    <col min="9" max="9" width="3.92578125" style="7" hidden="1" customWidth="1"/>
    <col min="10" max="10" width="39.5703125" style="7" customWidth="1"/>
    <col min="11" max="254" width="9.42578125" style="7" customWidth="1"/>
    <col min="255" max="1023" width="9.42578125" customWidth="1"/>
    <col min="1024" max="1024" width="8.85546875" customWidth="1"/>
  </cols>
  <sheetData>
    <row r="1" spans="1:8" ht="26" customHeight="1" x14ac:dyDescent="0.4">
      <c r="A1" s="1" t="s">
        <v>57</v>
      </c>
      <c r="B1" s="2"/>
      <c r="C1" s="3" t="s">
        <v>64</v>
      </c>
      <c r="D1" s="4"/>
      <c r="E1" s="5"/>
      <c r="F1" s="6"/>
      <c r="H1" s="8"/>
    </row>
    <row r="2" spans="1:8" ht="24" customHeight="1" x14ac:dyDescent="0.4">
      <c r="A2" s="2"/>
      <c r="B2" s="2"/>
      <c r="C2" s="3" t="s">
        <v>65</v>
      </c>
      <c r="D2" s="4"/>
      <c r="E2" s="5"/>
      <c r="F2" s="6"/>
      <c r="H2" s="8"/>
    </row>
    <row r="3" spans="1:8" x14ac:dyDescent="0.4">
      <c r="A3" s="2"/>
      <c r="B3" s="2"/>
      <c r="C3" s="3"/>
      <c r="D3" s="4"/>
      <c r="E3" s="5"/>
      <c r="F3" s="6"/>
      <c r="H3" s="8"/>
    </row>
    <row r="4" spans="1:8" x14ac:dyDescent="0.4">
      <c r="A4" s="9" t="s">
        <v>0</v>
      </c>
      <c r="B4" s="10" t="s">
        <v>1</v>
      </c>
      <c r="C4" s="4" t="s">
        <v>2</v>
      </c>
      <c r="D4" s="4"/>
      <c r="E4" s="11" t="s">
        <v>1</v>
      </c>
      <c r="F4" s="12" t="s">
        <v>1</v>
      </c>
      <c r="H4" s="13" t="s">
        <v>1</v>
      </c>
    </row>
    <row r="5" spans="1:8" x14ac:dyDescent="0.4">
      <c r="A5" s="14"/>
      <c r="B5" s="15"/>
      <c r="C5" s="16" t="s">
        <v>3</v>
      </c>
      <c r="D5" s="17"/>
      <c r="E5" s="18"/>
      <c r="F5" s="19"/>
      <c r="H5" s="20"/>
    </row>
    <row r="6" spans="1:8" x14ac:dyDescent="0.4">
      <c r="A6" s="21"/>
      <c r="B6" s="22"/>
      <c r="C6" s="23" t="s">
        <v>4</v>
      </c>
      <c r="D6" s="24"/>
      <c r="E6" s="25"/>
      <c r="F6" s="26"/>
      <c r="H6" s="27"/>
    </row>
    <row r="7" spans="1:8" x14ac:dyDescent="0.4">
      <c r="A7" s="28"/>
      <c r="B7" s="10"/>
      <c r="C7" s="29"/>
      <c r="D7" s="30"/>
      <c r="E7" s="31"/>
      <c r="F7" s="32"/>
      <c r="H7" s="33"/>
    </row>
    <row r="8" spans="1:8" x14ac:dyDescent="0.4">
      <c r="A8" s="34">
        <v>1</v>
      </c>
      <c r="B8" s="2"/>
      <c r="C8" s="29" t="s">
        <v>5</v>
      </c>
      <c r="D8" s="29" t="s">
        <v>6</v>
      </c>
      <c r="E8" s="35">
        <v>1</v>
      </c>
      <c r="F8" s="12">
        <v>0.33333333333333331</v>
      </c>
      <c r="H8" s="36">
        <v>6.9444444444444436E-4</v>
      </c>
    </row>
    <row r="9" spans="1:8" x14ac:dyDescent="0.4">
      <c r="A9" s="34">
        <v>2</v>
      </c>
      <c r="B9" s="2" t="s">
        <v>7</v>
      </c>
      <c r="C9" s="29" t="s">
        <v>8</v>
      </c>
      <c r="D9" s="29" t="s">
        <v>6</v>
      </c>
      <c r="E9" s="35">
        <v>5</v>
      </c>
      <c r="F9" s="12">
        <f t="shared" ref="F9:F53" si="0">F8+TIME(0,E8,0)</f>
        <v>0.33402777777777776</v>
      </c>
      <c r="H9" s="36">
        <v>6.9444444444444449E-3</v>
      </c>
    </row>
    <row r="10" spans="1:8" x14ac:dyDescent="0.4">
      <c r="A10" s="34">
        <f>A9+1</f>
        <v>3</v>
      </c>
      <c r="B10" s="2" t="s">
        <v>13</v>
      </c>
      <c r="C10" s="29" t="s">
        <v>68</v>
      </c>
      <c r="D10" s="29" t="s">
        <v>6</v>
      </c>
      <c r="E10" s="35">
        <v>2</v>
      </c>
      <c r="F10" s="12">
        <f t="shared" si="0"/>
        <v>0.33749999999999997</v>
      </c>
      <c r="H10" s="36"/>
    </row>
    <row r="11" spans="1:8" ht="31.5" x14ac:dyDescent="0.4">
      <c r="A11" s="37">
        <f>A10+0.01</f>
        <v>3.01</v>
      </c>
      <c r="B11" s="21" t="s">
        <v>9</v>
      </c>
      <c r="C11" s="23" t="s">
        <v>62</v>
      </c>
      <c r="D11" s="23" t="s">
        <v>31</v>
      </c>
      <c r="E11" s="38">
        <v>0</v>
      </c>
      <c r="F11" s="90">
        <f t="shared" si="0"/>
        <v>0.33888888888888885</v>
      </c>
      <c r="H11" s="39">
        <v>0</v>
      </c>
    </row>
    <row r="12" spans="1:8" ht="21" x14ac:dyDescent="0.4">
      <c r="A12" s="37">
        <f t="shared" ref="A12:A13" si="1">A11+0.01</f>
        <v>3.0199999999999996</v>
      </c>
      <c r="B12" s="21" t="s">
        <v>9</v>
      </c>
      <c r="C12" s="23" t="s">
        <v>66</v>
      </c>
      <c r="D12" s="23" t="s">
        <v>31</v>
      </c>
      <c r="E12" s="38">
        <v>0</v>
      </c>
      <c r="F12" s="90">
        <f t="shared" si="0"/>
        <v>0.33888888888888885</v>
      </c>
      <c r="H12" s="39"/>
    </row>
    <row r="13" spans="1:8" x14ac:dyDescent="0.4">
      <c r="A13" s="37">
        <f t="shared" si="1"/>
        <v>3.0299999999999994</v>
      </c>
      <c r="B13" s="21" t="s">
        <v>9</v>
      </c>
      <c r="C13" s="23" t="s">
        <v>63</v>
      </c>
      <c r="D13" s="23" t="s">
        <v>31</v>
      </c>
      <c r="E13" s="38">
        <v>0</v>
      </c>
      <c r="F13" s="90">
        <f t="shared" si="0"/>
        <v>0.33888888888888885</v>
      </c>
      <c r="H13" s="39"/>
    </row>
    <row r="14" spans="1:8" x14ac:dyDescent="0.4">
      <c r="A14" s="76"/>
      <c r="B14" s="91"/>
      <c r="C14" s="92"/>
      <c r="D14" s="92"/>
      <c r="E14" s="93"/>
      <c r="F14" s="12">
        <f t="shared" si="0"/>
        <v>0.33888888888888885</v>
      </c>
      <c r="H14" s="39"/>
    </row>
    <row r="15" spans="1:8" x14ac:dyDescent="0.4">
      <c r="A15" s="76">
        <v>4</v>
      </c>
      <c r="B15" s="91" t="s">
        <v>13</v>
      </c>
      <c r="C15" s="92" t="s">
        <v>11</v>
      </c>
      <c r="D15" s="92" t="s">
        <v>6</v>
      </c>
      <c r="E15" s="93">
        <v>2</v>
      </c>
      <c r="F15" s="12">
        <f t="shared" si="0"/>
        <v>0.33888888888888885</v>
      </c>
      <c r="H15" s="39">
        <v>0</v>
      </c>
    </row>
    <row r="16" spans="1:8" ht="14" customHeight="1" x14ac:dyDescent="0.4">
      <c r="A16" s="114">
        <v>4.01</v>
      </c>
      <c r="B16" s="115" t="s">
        <v>9</v>
      </c>
      <c r="C16" s="116" t="s">
        <v>67</v>
      </c>
      <c r="D16" s="116" t="s">
        <v>6</v>
      </c>
      <c r="E16" s="117">
        <v>0</v>
      </c>
      <c r="F16" s="90">
        <f t="shared" si="0"/>
        <v>0.34027777777777773</v>
      </c>
      <c r="G16" s="40"/>
      <c r="H16" s="13">
        <v>1.3888888888888887E-3</v>
      </c>
    </row>
    <row r="17" spans="1:254" s="135" customFormat="1" x14ac:dyDescent="0.4">
      <c r="A17" s="76">
        <f>A16+0.01</f>
        <v>4.0199999999999996</v>
      </c>
      <c r="B17" s="129" t="s">
        <v>13</v>
      </c>
      <c r="C17" s="130" t="s">
        <v>61</v>
      </c>
      <c r="D17" s="130" t="s">
        <v>69</v>
      </c>
      <c r="E17" s="131">
        <v>5</v>
      </c>
      <c r="F17" s="12">
        <f t="shared" si="0"/>
        <v>0.34027777777777773</v>
      </c>
      <c r="G17" s="132"/>
      <c r="H17" s="133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  <c r="BB17" s="134"/>
      <c r="BC17" s="134"/>
      <c r="BD17" s="134"/>
      <c r="BE17" s="134"/>
      <c r="BF17" s="134"/>
      <c r="BG17" s="134"/>
      <c r="BH17" s="134"/>
      <c r="BI17" s="134"/>
      <c r="BJ17" s="134"/>
      <c r="BK17" s="134"/>
      <c r="BL17" s="134"/>
      <c r="BM17" s="134"/>
      <c r="BN17" s="134"/>
      <c r="BO17" s="134"/>
      <c r="BP17" s="134"/>
      <c r="BQ17" s="134"/>
      <c r="BR17" s="134"/>
      <c r="BS17" s="134"/>
      <c r="BT17" s="134"/>
      <c r="BU17" s="134"/>
      <c r="BV17" s="134"/>
      <c r="BW17" s="134"/>
      <c r="BX17" s="134"/>
      <c r="BY17" s="134"/>
      <c r="BZ17" s="134"/>
      <c r="CA17" s="134"/>
      <c r="CB17" s="134"/>
      <c r="CC17" s="134"/>
      <c r="CD17" s="134"/>
      <c r="CE17" s="134"/>
      <c r="CF17" s="134"/>
      <c r="CG17" s="134"/>
      <c r="CH17" s="134"/>
      <c r="CI17" s="134"/>
      <c r="CJ17" s="134"/>
      <c r="CK17" s="134"/>
      <c r="CL17" s="134"/>
      <c r="CM17" s="134"/>
      <c r="CN17" s="134"/>
      <c r="CO17" s="134"/>
      <c r="CP17" s="134"/>
      <c r="CQ17" s="134"/>
      <c r="CR17" s="134"/>
      <c r="CS17" s="134"/>
      <c r="CT17" s="134"/>
      <c r="CU17" s="134"/>
      <c r="CV17" s="134"/>
      <c r="CW17" s="134"/>
      <c r="CX17" s="134"/>
      <c r="CY17" s="134"/>
      <c r="CZ17" s="134"/>
      <c r="DA17" s="134"/>
      <c r="DB17" s="134"/>
      <c r="DC17" s="134"/>
      <c r="DD17" s="134"/>
      <c r="DE17" s="134"/>
      <c r="DF17" s="134"/>
      <c r="DG17" s="134"/>
      <c r="DH17" s="134"/>
      <c r="DI17" s="134"/>
      <c r="DJ17" s="134"/>
      <c r="DK17" s="134"/>
      <c r="DL17" s="134"/>
      <c r="DM17" s="134"/>
      <c r="DN17" s="134"/>
      <c r="DO17" s="134"/>
      <c r="DP17" s="134"/>
      <c r="DQ17" s="134"/>
      <c r="DR17" s="134"/>
      <c r="DS17" s="134"/>
      <c r="DT17" s="134"/>
      <c r="DU17" s="134"/>
      <c r="DV17" s="134"/>
      <c r="DW17" s="134"/>
      <c r="DX17" s="134"/>
      <c r="DY17" s="134"/>
      <c r="DZ17" s="134"/>
      <c r="EA17" s="134"/>
      <c r="EB17" s="134"/>
      <c r="EC17" s="134"/>
      <c r="ED17" s="134"/>
      <c r="EE17" s="134"/>
      <c r="EF17" s="134"/>
      <c r="EG17" s="134"/>
      <c r="EH17" s="134"/>
      <c r="EI17" s="134"/>
      <c r="EJ17" s="134"/>
      <c r="EK17" s="134"/>
      <c r="EL17" s="134"/>
      <c r="EM17" s="134"/>
      <c r="EN17" s="134"/>
      <c r="EO17" s="134"/>
      <c r="EP17" s="134"/>
      <c r="EQ17" s="134"/>
      <c r="ER17" s="134"/>
      <c r="ES17" s="134"/>
      <c r="ET17" s="134"/>
      <c r="EU17" s="134"/>
      <c r="EV17" s="134"/>
      <c r="EW17" s="134"/>
      <c r="EX17" s="134"/>
      <c r="EY17" s="134"/>
      <c r="EZ17" s="134"/>
      <c r="FA17" s="134"/>
      <c r="FB17" s="134"/>
      <c r="FC17" s="134"/>
      <c r="FD17" s="134"/>
      <c r="FE17" s="134"/>
      <c r="FF17" s="134"/>
      <c r="FG17" s="134"/>
      <c r="FH17" s="134"/>
      <c r="FI17" s="134"/>
      <c r="FJ17" s="134"/>
      <c r="FK17" s="134"/>
      <c r="FL17" s="134"/>
      <c r="FM17" s="134"/>
      <c r="FN17" s="134"/>
      <c r="FO17" s="134"/>
      <c r="FP17" s="134"/>
      <c r="FQ17" s="134"/>
      <c r="FR17" s="134"/>
      <c r="FS17" s="134"/>
      <c r="FT17" s="134"/>
      <c r="FU17" s="134"/>
      <c r="FV17" s="134"/>
      <c r="FW17" s="134"/>
      <c r="FX17" s="134"/>
      <c r="FY17" s="134"/>
      <c r="FZ17" s="134"/>
      <c r="GA17" s="134"/>
      <c r="GB17" s="134"/>
      <c r="GC17" s="134"/>
      <c r="GD17" s="134"/>
      <c r="GE17" s="134"/>
      <c r="GF17" s="134"/>
      <c r="GG17" s="134"/>
      <c r="GH17" s="134"/>
      <c r="GI17" s="134"/>
      <c r="GJ17" s="134"/>
      <c r="GK17" s="134"/>
      <c r="GL17" s="134"/>
      <c r="GM17" s="134"/>
      <c r="GN17" s="134"/>
      <c r="GO17" s="134"/>
      <c r="GP17" s="134"/>
      <c r="GQ17" s="134"/>
      <c r="GR17" s="134"/>
      <c r="GS17" s="134"/>
      <c r="GT17" s="134"/>
      <c r="GU17" s="134"/>
      <c r="GV17" s="134"/>
      <c r="GW17" s="134"/>
      <c r="GX17" s="134"/>
      <c r="GY17" s="134"/>
      <c r="GZ17" s="134"/>
      <c r="HA17" s="134"/>
      <c r="HB17" s="134"/>
      <c r="HC17" s="134"/>
      <c r="HD17" s="134"/>
      <c r="HE17" s="134"/>
      <c r="HF17" s="134"/>
      <c r="HG17" s="134"/>
      <c r="HH17" s="134"/>
      <c r="HI17" s="134"/>
      <c r="HJ17" s="134"/>
      <c r="HK17" s="134"/>
      <c r="HL17" s="134"/>
      <c r="HM17" s="134"/>
      <c r="HN17" s="134"/>
      <c r="HO17" s="134"/>
      <c r="HP17" s="134"/>
      <c r="HQ17" s="134"/>
      <c r="HR17" s="134"/>
      <c r="HS17" s="134"/>
      <c r="HT17" s="134"/>
      <c r="HU17" s="134"/>
      <c r="HV17" s="134"/>
      <c r="HW17" s="134"/>
      <c r="HX17" s="134"/>
      <c r="HY17" s="134"/>
      <c r="HZ17" s="134"/>
      <c r="IA17" s="134"/>
      <c r="IB17" s="134"/>
      <c r="IC17" s="134"/>
      <c r="ID17" s="134"/>
      <c r="IE17" s="134"/>
      <c r="IF17" s="134"/>
      <c r="IG17" s="134"/>
      <c r="IH17" s="134"/>
      <c r="II17" s="134"/>
      <c r="IJ17" s="134"/>
      <c r="IK17" s="134"/>
      <c r="IL17" s="134"/>
      <c r="IM17" s="134"/>
      <c r="IN17" s="134"/>
      <c r="IO17" s="134"/>
      <c r="IP17" s="134"/>
      <c r="IQ17" s="134"/>
      <c r="IR17" s="134"/>
      <c r="IS17" s="134"/>
      <c r="IT17" s="134"/>
    </row>
    <row r="18" spans="1:254" x14ac:dyDescent="0.4">
      <c r="A18" s="34"/>
      <c r="B18" s="2"/>
      <c r="C18" s="29"/>
      <c r="D18" s="29"/>
      <c r="E18" s="11">
        <v>0</v>
      </c>
      <c r="F18" s="12">
        <f t="shared" si="0"/>
        <v>0.34374999999999994</v>
      </c>
      <c r="H18" s="13">
        <v>0</v>
      </c>
    </row>
    <row r="19" spans="1:254" x14ac:dyDescent="0.4">
      <c r="A19" s="34"/>
      <c r="B19" s="2"/>
      <c r="C19" s="29" t="s">
        <v>12</v>
      </c>
      <c r="D19" s="29"/>
      <c r="E19" s="11">
        <v>0</v>
      </c>
      <c r="F19" s="12">
        <f t="shared" si="0"/>
        <v>0.34374999999999994</v>
      </c>
      <c r="H19" s="13"/>
    </row>
    <row r="20" spans="1:254" x14ac:dyDescent="0.4">
      <c r="A20" s="76">
        <f>5</f>
        <v>5</v>
      </c>
      <c r="B20" s="2"/>
      <c r="C20" s="29" t="s">
        <v>33</v>
      </c>
      <c r="D20" s="29" t="s">
        <v>6</v>
      </c>
      <c r="E20" s="11">
        <v>0</v>
      </c>
      <c r="F20" s="12">
        <f t="shared" si="0"/>
        <v>0.34374999999999994</v>
      </c>
      <c r="H20" s="39"/>
    </row>
    <row r="21" spans="1:254" x14ac:dyDescent="0.4">
      <c r="A21" s="76">
        <f>A20+0.01</f>
        <v>5.01</v>
      </c>
      <c r="B21" s="91" t="s">
        <v>13</v>
      </c>
      <c r="C21" s="94" t="s">
        <v>48</v>
      </c>
      <c r="D21" s="92" t="s">
        <v>6</v>
      </c>
      <c r="E21" s="93">
        <v>10</v>
      </c>
      <c r="F21" s="12">
        <f t="shared" si="0"/>
        <v>0.34374999999999994</v>
      </c>
      <c r="H21" s="39">
        <v>0</v>
      </c>
    </row>
    <row r="22" spans="1:254" x14ac:dyDescent="0.4">
      <c r="A22" s="37">
        <f t="shared" ref="A22:A33" si="2">A21+0.01</f>
        <v>5.0199999999999996</v>
      </c>
      <c r="B22" s="21" t="s">
        <v>10</v>
      </c>
      <c r="C22" s="77" t="s">
        <v>14</v>
      </c>
      <c r="D22" s="23" t="s">
        <v>6</v>
      </c>
      <c r="E22" s="38">
        <v>0</v>
      </c>
      <c r="F22" s="90">
        <f t="shared" si="0"/>
        <v>0.35069444444444436</v>
      </c>
      <c r="H22" s="39">
        <v>0</v>
      </c>
    </row>
    <row r="23" spans="1:254" x14ac:dyDescent="0.4">
      <c r="A23" s="37">
        <f t="shared" si="2"/>
        <v>5.0299999999999994</v>
      </c>
      <c r="B23" s="21" t="s">
        <v>10</v>
      </c>
      <c r="C23" s="77" t="s">
        <v>15</v>
      </c>
      <c r="D23" s="23" t="s">
        <v>6</v>
      </c>
      <c r="E23" s="38">
        <v>0</v>
      </c>
      <c r="F23" s="90">
        <f t="shared" si="0"/>
        <v>0.35069444444444436</v>
      </c>
      <c r="H23" s="39">
        <v>0</v>
      </c>
    </row>
    <row r="24" spans="1:254" x14ac:dyDescent="0.4">
      <c r="A24" s="37">
        <f t="shared" si="2"/>
        <v>5.0399999999999991</v>
      </c>
      <c r="B24" s="21" t="s">
        <v>10</v>
      </c>
      <c r="C24" s="77" t="s">
        <v>16</v>
      </c>
      <c r="D24" s="23" t="s">
        <v>6</v>
      </c>
      <c r="E24" s="38">
        <v>0</v>
      </c>
      <c r="F24" s="90">
        <f t="shared" si="0"/>
        <v>0.35069444444444436</v>
      </c>
      <c r="H24" s="39"/>
    </row>
    <row r="25" spans="1:254" s="41" customFormat="1" x14ac:dyDescent="0.4">
      <c r="A25" s="37">
        <f t="shared" si="2"/>
        <v>5.0499999999999989</v>
      </c>
      <c r="B25" s="21" t="s">
        <v>10</v>
      </c>
      <c r="C25" s="77" t="s">
        <v>49</v>
      </c>
      <c r="D25" s="23" t="s">
        <v>6</v>
      </c>
      <c r="E25" s="38">
        <v>0</v>
      </c>
      <c r="F25" s="90">
        <f t="shared" si="0"/>
        <v>0.35069444444444436</v>
      </c>
      <c r="G25" s="40"/>
      <c r="H25" s="39">
        <v>0</v>
      </c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  <c r="GR25" s="40"/>
      <c r="GS25" s="40"/>
      <c r="GT25" s="40"/>
      <c r="GU25" s="40"/>
      <c r="GV25" s="40"/>
      <c r="GW25" s="40"/>
      <c r="GX25" s="40"/>
      <c r="GY25" s="40"/>
      <c r="GZ25" s="40"/>
      <c r="HA25" s="40"/>
      <c r="HB25" s="40"/>
      <c r="HC25" s="40"/>
      <c r="HD25" s="40"/>
      <c r="HE25" s="40"/>
      <c r="HF25" s="40"/>
      <c r="HG25" s="40"/>
      <c r="HH25" s="40"/>
      <c r="HI25" s="40"/>
      <c r="HJ25" s="40"/>
      <c r="HK25" s="40"/>
      <c r="HL25" s="40"/>
      <c r="HM25" s="40"/>
      <c r="HN25" s="40"/>
      <c r="HO25" s="40"/>
      <c r="HP25" s="40"/>
      <c r="HQ25" s="40"/>
      <c r="HR25" s="40"/>
      <c r="HS25" s="40"/>
      <c r="HT25" s="40"/>
      <c r="HU25" s="40"/>
      <c r="HV25" s="40"/>
      <c r="HW25" s="40"/>
      <c r="HX25" s="40"/>
      <c r="HY25" s="40"/>
      <c r="HZ25" s="40"/>
      <c r="IA25" s="40"/>
      <c r="IB25" s="40"/>
      <c r="IC25" s="40"/>
      <c r="ID25" s="40"/>
      <c r="IE25" s="40"/>
      <c r="IF25" s="40"/>
      <c r="IG25" s="40"/>
      <c r="IH25" s="40"/>
      <c r="II25" s="40"/>
      <c r="IJ25" s="40"/>
      <c r="IK25" s="40"/>
      <c r="IL25" s="40"/>
      <c r="IM25" s="40"/>
      <c r="IN25" s="40"/>
      <c r="IO25" s="40"/>
      <c r="IP25" s="40"/>
      <c r="IQ25" s="40"/>
      <c r="IR25" s="40"/>
      <c r="IS25" s="40"/>
      <c r="IT25" s="40"/>
    </row>
    <row r="26" spans="1:254" x14ac:dyDescent="0.4">
      <c r="A26" s="37">
        <f t="shared" si="2"/>
        <v>5.0599999999999987</v>
      </c>
      <c r="B26" s="21" t="s">
        <v>10</v>
      </c>
      <c r="C26" s="77" t="s">
        <v>59</v>
      </c>
      <c r="D26" s="23" t="s">
        <v>6</v>
      </c>
      <c r="E26" s="38">
        <v>0</v>
      </c>
      <c r="F26" s="90">
        <f t="shared" si="0"/>
        <v>0.35069444444444436</v>
      </c>
      <c r="H26" s="39">
        <v>0</v>
      </c>
    </row>
    <row r="27" spans="1:254" x14ac:dyDescent="0.4">
      <c r="A27" s="37">
        <f t="shared" si="2"/>
        <v>5.0699999999999985</v>
      </c>
      <c r="B27" s="21" t="s">
        <v>10</v>
      </c>
      <c r="C27" s="77" t="s">
        <v>17</v>
      </c>
      <c r="D27" s="23" t="s">
        <v>6</v>
      </c>
      <c r="E27" s="38">
        <v>0</v>
      </c>
      <c r="F27" s="90">
        <f t="shared" si="0"/>
        <v>0.35069444444444436</v>
      </c>
      <c r="H27" s="39">
        <v>0</v>
      </c>
    </row>
    <row r="28" spans="1:254" x14ac:dyDescent="0.4">
      <c r="A28" s="37">
        <f t="shared" si="2"/>
        <v>5.0799999999999983</v>
      </c>
      <c r="B28" s="21" t="s">
        <v>10</v>
      </c>
      <c r="C28" s="106" t="s">
        <v>18</v>
      </c>
      <c r="D28" s="107" t="s">
        <v>6</v>
      </c>
      <c r="E28" s="108">
        <v>0</v>
      </c>
      <c r="F28" s="90">
        <f t="shared" si="0"/>
        <v>0.35069444444444436</v>
      </c>
      <c r="H28" s="39"/>
    </row>
    <row r="29" spans="1:254" x14ac:dyDescent="0.4">
      <c r="A29" s="37">
        <f t="shared" si="2"/>
        <v>5.0899999999999981</v>
      </c>
      <c r="B29" s="21" t="s">
        <v>10</v>
      </c>
      <c r="C29" s="109" t="s">
        <v>40</v>
      </c>
      <c r="D29" s="110" t="s">
        <v>6</v>
      </c>
      <c r="E29" s="111">
        <v>0</v>
      </c>
      <c r="F29" s="112">
        <f t="shared" si="0"/>
        <v>0.35069444444444436</v>
      </c>
      <c r="H29" s="36">
        <v>3.4722222222222225E-3</v>
      </c>
    </row>
    <row r="30" spans="1:254" ht="16.25" customHeight="1" x14ac:dyDescent="0.4">
      <c r="A30" s="37">
        <f t="shared" si="2"/>
        <v>5.0999999999999979</v>
      </c>
      <c r="B30" s="21" t="s">
        <v>10</v>
      </c>
      <c r="C30" s="102" t="s">
        <v>19</v>
      </c>
      <c r="D30" s="103" t="s">
        <v>6</v>
      </c>
      <c r="E30" s="113">
        <v>0</v>
      </c>
      <c r="F30" s="105">
        <f t="shared" si="0"/>
        <v>0.35069444444444436</v>
      </c>
      <c r="H30" s="36">
        <v>3.4722222222222225E-3</v>
      </c>
    </row>
    <row r="31" spans="1:254" x14ac:dyDescent="0.4">
      <c r="A31" s="76">
        <f t="shared" si="2"/>
        <v>5.1099999999999977</v>
      </c>
      <c r="B31" s="91" t="s">
        <v>13</v>
      </c>
      <c r="C31" s="122" t="s">
        <v>20</v>
      </c>
      <c r="D31" s="123" t="s">
        <v>6</v>
      </c>
      <c r="E31" s="124">
        <v>5</v>
      </c>
      <c r="F31" s="125">
        <f t="shared" si="0"/>
        <v>0.35069444444444436</v>
      </c>
      <c r="H31" s="36"/>
    </row>
    <row r="32" spans="1:254" x14ac:dyDescent="0.4">
      <c r="A32" s="76">
        <f t="shared" si="2"/>
        <v>5.1199999999999974</v>
      </c>
      <c r="B32" s="91" t="s">
        <v>13</v>
      </c>
      <c r="C32" s="97" t="s">
        <v>70</v>
      </c>
      <c r="D32" s="83" t="s">
        <v>52</v>
      </c>
      <c r="E32" s="99">
        <v>10</v>
      </c>
      <c r="F32" s="98">
        <f t="shared" si="0"/>
        <v>0.35416666666666657</v>
      </c>
      <c r="H32" s="36"/>
    </row>
    <row r="33" spans="1:10" x14ac:dyDescent="0.4">
      <c r="A33" s="76">
        <f t="shared" si="2"/>
        <v>5.1299999999999972</v>
      </c>
      <c r="B33" s="91" t="s">
        <v>13</v>
      </c>
      <c r="C33" s="97" t="s">
        <v>47</v>
      </c>
      <c r="D33" s="83" t="s">
        <v>6</v>
      </c>
      <c r="E33" s="99">
        <v>10</v>
      </c>
      <c r="F33" s="98">
        <f t="shared" si="0"/>
        <v>0.36111111111111099</v>
      </c>
      <c r="H33" s="36"/>
    </row>
    <row r="34" spans="1:10" x14ac:dyDescent="0.4">
      <c r="A34" s="76">
        <f>6</f>
        <v>6</v>
      </c>
      <c r="B34" s="71"/>
      <c r="C34" s="83" t="s">
        <v>34</v>
      </c>
      <c r="D34" s="83"/>
      <c r="E34" s="99"/>
      <c r="F34" s="98">
        <f t="shared" si="0"/>
        <v>0.36805555555555541</v>
      </c>
      <c r="H34" s="36">
        <v>3.4722222222222225E-3</v>
      </c>
    </row>
    <row r="35" spans="1:10" x14ac:dyDescent="0.4">
      <c r="A35" s="96">
        <f>A34+0.01</f>
        <v>6.01</v>
      </c>
      <c r="B35" s="71" t="s">
        <v>13</v>
      </c>
      <c r="C35" s="97" t="s">
        <v>23</v>
      </c>
      <c r="D35" s="83" t="s">
        <v>21</v>
      </c>
      <c r="E35" s="99">
        <v>5</v>
      </c>
      <c r="F35" s="98">
        <f t="shared" si="0"/>
        <v>0.36805555555555541</v>
      </c>
      <c r="H35" s="36">
        <v>3.4722222222222225E-3</v>
      </c>
      <c r="J35" s="75"/>
    </row>
    <row r="36" spans="1:10" x14ac:dyDescent="0.4">
      <c r="A36" s="96">
        <f t="shared" ref="A36:A38" si="3">A35+0.01</f>
        <v>6.02</v>
      </c>
      <c r="B36" s="71" t="s">
        <v>13</v>
      </c>
      <c r="C36" s="97" t="s">
        <v>54</v>
      </c>
      <c r="D36" s="83" t="s">
        <v>24</v>
      </c>
      <c r="E36" s="100">
        <v>10</v>
      </c>
      <c r="F36" s="98">
        <f t="shared" si="0"/>
        <v>0.37152777777777762</v>
      </c>
      <c r="H36" s="36">
        <v>3.4722222222222225E-3</v>
      </c>
    </row>
    <row r="37" spans="1:10" ht="15" customHeight="1" x14ac:dyDescent="0.4">
      <c r="A37" s="96">
        <f t="shared" si="3"/>
        <v>6.0299999999999994</v>
      </c>
      <c r="B37" s="126" t="s">
        <v>13</v>
      </c>
      <c r="C37" s="122" t="s">
        <v>25</v>
      </c>
      <c r="D37" s="123" t="s">
        <v>71</v>
      </c>
      <c r="E37" s="124">
        <v>10</v>
      </c>
      <c r="F37" s="125">
        <f t="shared" si="0"/>
        <v>0.37847222222222204</v>
      </c>
      <c r="H37" s="36"/>
    </row>
    <row r="38" spans="1:10" ht="15" customHeight="1" x14ac:dyDescent="0.4">
      <c r="A38" s="96">
        <f t="shared" si="3"/>
        <v>6.0399999999999991</v>
      </c>
      <c r="B38" s="126" t="s">
        <v>13</v>
      </c>
      <c r="C38" s="122" t="s">
        <v>72</v>
      </c>
      <c r="D38" s="123" t="s">
        <v>73</v>
      </c>
      <c r="E38" s="124">
        <v>5</v>
      </c>
      <c r="F38" s="125">
        <f t="shared" si="0"/>
        <v>0.38541666666666646</v>
      </c>
      <c r="H38" s="36"/>
    </row>
    <row r="39" spans="1:10" ht="15" customHeight="1" x14ac:dyDescent="0.4">
      <c r="A39" s="96">
        <v>7</v>
      </c>
      <c r="B39" s="71"/>
      <c r="C39" s="83" t="s">
        <v>35</v>
      </c>
      <c r="D39" s="83"/>
      <c r="E39" s="99"/>
      <c r="F39" s="125">
        <f t="shared" si="0"/>
        <v>0.38888888888888867</v>
      </c>
      <c r="H39" s="36"/>
    </row>
    <row r="40" spans="1:10" x14ac:dyDescent="0.4">
      <c r="A40" s="96">
        <f t="shared" ref="A40:A51" si="4">A39+0.01</f>
        <v>7.01</v>
      </c>
      <c r="B40" s="72" t="s">
        <v>13</v>
      </c>
      <c r="C40" s="97" t="s">
        <v>41</v>
      </c>
      <c r="D40" s="83" t="s">
        <v>42</v>
      </c>
      <c r="E40" s="99">
        <v>3</v>
      </c>
      <c r="F40" s="125">
        <f>F39+TIME(0,E39,0)</f>
        <v>0.38888888888888867</v>
      </c>
      <c r="H40" s="36">
        <v>3.4722222222222225E-3</v>
      </c>
      <c r="J40" s="75"/>
    </row>
    <row r="41" spans="1:10" x14ac:dyDescent="0.4">
      <c r="A41" s="96">
        <f>A40+0.01</f>
        <v>7.02</v>
      </c>
      <c r="B41" s="71" t="s">
        <v>13</v>
      </c>
      <c r="C41" s="82" t="s">
        <v>43</v>
      </c>
      <c r="D41" s="83" t="s">
        <v>69</v>
      </c>
      <c r="E41" s="99">
        <v>3</v>
      </c>
      <c r="F41" s="125">
        <f>F40+TIME(0,E40,0)</f>
        <v>0.390972222222222</v>
      </c>
      <c r="H41" s="36">
        <v>3.4722222222222225E-3</v>
      </c>
    </row>
    <row r="42" spans="1:10" x14ac:dyDescent="0.4">
      <c r="A42" s="96">
        <f t="shared" si="4"/>
        <v>7.0299999999999994</v>
      </c>
      <c r="B42" s="72" t="s">
        <v>13</v>
      </c>
      <c r="C42" s="82" t="s">
        <v>44</v>
      </c>
      <c r="D42" s="83" t="s">
        <v>58</v>
      </c>
      <c r="E42" s="99">
        <v>5</v>
      </c>
      <c r="F42" s="125">
        <f t="shared" si="0"/>
        <v>0.39305555555555532</v>
      </c>
      <c r="H42" s="36"/>
    </row>
    <row r="43" spans="1:10" x14ac:dyDescent="0.4">
      <c r="A43" s="96">
        <f t="shared" si="4"/>
        <v>7.0399999999999991</v>
      </c>
      <c r="B43" s="72" t="s">
        <v>13</v>
      </c>
      <c r="C43" s="82" t="s">
        <v>45</v>
      </c>
      <c r="D43" s="83" t="s">
        <v>38</v>
      </c>
      <c r="E43" s="99">
        <v>5</v>
      </c>
      <c r="F43" s="125">
        <f t="shared" si="0"/>
        <v>0.39652777777777753</v>
      </c>
      <c r="H43" s="36"/>
    </row>
    <row r="44" spans="1:10" ht="15" customHeight="1" x14ac:dyDescent="0.4">
      <c r="A44" s="96">
        <f t="shared" si="4"/>
        <v>7.0499999999999989</v>
      </c>
      <c r="B44" s="72" t="s">
        <v>13</v>
      </c>
      <c r="C44" s="82" t="s">
        <v>46</v>
      </c>
      <c r="D44" s="83" t="s">
        <v>60</v>
      </c>
      <c r="E44" s="99">
        <v>5</v>
      </c>
      <c r="F44" s="125">
        <f t="shared" si="0"/>
        <v>0.39999999999999974</v>
      </c>
      <c r="H44" s="36"/>
    </row>
    <row r="45" spans="1:10" x14ac:dyDescent="0.4">
      <c r="A45" s="96">
        <v>8</v>
      </c>
      <c r="B45" s="71"/>
      <c r="C45" s="83" t="s">
        <v>36</v>
      </c>
      <c r="D45" s="83"/>
      <c r="E45" s="99"/>
      <c r="F45" s="125">
        <f t="shared" si="0"/>
        <v>0.40347222222222195</v>
      </c>
      <c r="H45" s="36"/>
      <c r="J45" s="75"/>
    </row>
    <row r="46" spans="1:10" x14ac:dyDescent="0.4">
      <c r="A46" s="96">
        <v>9</v>
      </c>
      <c r="B46" s="71"/>
      <c r="C46" s="83" t="s">
        <v>37</v>
      </c>
      <c r="D46" s="83"/>
      <c r="E46" s="99"/>
      <c r="F46" s="125">
        <f t="shared" si="0"/>
        <v>0.40347222222222195</v>
      </c>
      <c r="H46" s="36">
        <v>2.0833333333333333E-3</v>
      </c>
    </row>
    <row r="47" spans="1:10" x14ac:dyDescent="0.4">
      <c r="A47" s="101">
        <f t="shared" si="4"/>
        <v>9.01</v>
      </c>
      <c r="B47" s="89" t="s">
        <v>10</v>
      </c>
      <c r="C47" s="102" t="s">
        <v>26</v>
      </c>
      <c r="D47" s="103" t="s">
        <v>32</v>
      </c>
      <c r="E47" s="104">
        <v>0</v>
      </c>
      <c r="F47" s="105">
        <f t="shared" si="0"/>
        <v>0.40347222222222195</v>
      </c>
      <c r="H47" s="36"/>
    </row>
    <row r="48" spans="1:10" x14ac:dyDescent="0.4">
      <c r="A48" s="101">
        <f t="shared" si="4"/>
        <v>9.02</v>
      </c>
      <c r="B48" s="89" t="s">
        <v>10</v>
      </c>
      <c r="C48" s="102" t="s">
        <v>39</v>
      </c>
      <c r="D48" s="103" t="s">
        <v>53</v>
      </c>
      <c r="E48" s="104">
        <v>0</v>
      </c>
      <c r="F48" s="105">
        <f t="shared" si="0"/>
        <v>0.40347222222222195</v>
      </c>
      <c r="H48" s="95"/>
    </row>
    <row r="49" spans="1:8" x14ac:dyDescent="0.4">
      <c r="A49" s="101">
        <f t="shared" si="4"/>
        <v>9.0299999999999994</v>
      </c>
      <c r="B49" s="89" t="s">
        <v>10</v>
      </c>
      <c r="C49" s="102" t="s">
        <v>51</v>
      </c>
      <c r="D49" s="103" t="s">
        <v>53</v>
      </c>
      <c r="E49" s="104">
        <v>0</v>
      </c>
      <c r="F49" s="105">
        <f t="shared" si="0"/>
        <v>0.40347222222222195</v>
      </c>
      <c r="H49" s="127"/>
    </row>
    <row r="50" spans="1:8" x14ac:dyDescent="0.4">
      <c r="A50" s="101">
        <f t="shared" si="4"/>
        <v>9.0399999999999991</v>
      </c>
      <c r="B50" s="89" t="s">
        <v>10</v>
      </c>
      <c r="C50" s="102" t="s">
        <v>56</v>
      </c>
      <c r="D50" s="103" t="s">
        <v>53</v>
      </c>
      <c r="E50" s="104">
        <v>0</v>
      </c>
      <c r="F50" s="105">
        <f t="shared" si="0"/>
        <v>0.40347222222222195</v>
      </c>
      <c r="H50" s="127"/>
    </row>
    <row r="51" spans="1:8" x14ac:dyDescent="0.4">
      <c r="A51" s="101">
        <f t="shared" si="4"/>
        <v>9.0499999999999989</v>
      </c>
      <c r="B51" s="89" t="s">
        <v>10</v>
      </c>
      <c r="C51" s="102" t="s">
        <v>55</v>
      </c>
      <c r="D51" s="103" t="s">
        <v>53</v>
      </c>
      <c r="E51" s="104">
        <v>0</v>
      </c>
      <c r="F51" s="105">
        <f t="shared" ref="F51:F52" si="5">F50+TIME(0,E50,0)</f>
        <v>0.40347222222222195</v>
      </c>
      <c r="H51" s="127"/>
    </row>
    <row r="52" spans="1:8" ht="21.75" customHeight="1" x14ac:dyDescent="0.4">
      <c r="A52" s="96">
        <v>10</v>
      </c>
      <c r="B52" s="71" t="s">
        <v>13</v>
      </c>
      <c r="C52" s="83" t="s">
        <v>27</v>
      </c>
      <c r="D52" s="83" t="s">
        <v>6</v>
      </c>
      <c r="E52" s="99">
        <v>3</v>
      </c>
      <c r="F52" s="136">
        <f t="shared" si="5"/>
        <v>0.40347222222222195</v>
      </c>
      <c r="H52" s="13"/>
    </row>
    <row r="53" spans="1:8" x14ac:dyDescent="0.4">
      <c r="A53" s="118"/>
      <c r="B53" s="119"/>
      <c r="C53" s="120"/>
      <c r="D53" s="120"/>
      <c r="E53" s="121"/>
      <c r="F53" s="98">
        <f t="shared" si="0"/>
        <v>0.40555555555555528</v>
      </c>
      <c r="H53" s="13"/>
    </row>
    <row r="54" spans="1:8" x14ac:dyDescent="0.4">
      <c r="A54" s="84"/>
      <c r="B54" s="78"/>
      <c r="C54" s="88"/>
      <c r="D54" s="85"/>
      <c r="E54" s="86"/>
      <c r="F54" s="87"/>
      <c r="H54" s="43"/>
    </row>
    <row r="55" spans="1:8" x14ac:dyDescent="0.4">
      <c r="A55" s="128">
        <v>11</v>
      </c>
      <c r="B55" s="73" t="s">
        <v>22</v>
      </c>
      <c r="C55" s="74" t="s">
        <v>28</v>
      </c>
      <c r="D55" s="79" t="s">
        <v>6</v>
      </c>
      <c r="E55" s="80"/>
      <c r="F55" s="81" t="s">
        <v>50</v>
      </c>
      <c r="H55" s="48"/>
    </row>
    <row r="56" spans="1:8" x14ac:dyDescent="0.4">
      <c r="A56" s="44"/>
      <c r="B56" s="45"/>
      <c r="C56" s="42"/>
      <c r="D56" s="42"/>
      <c r="E56" s="46"/>
      <c r="F56" s="47"/>
      <c r="H56" s="50" t="s">
        <v>1</v>
      </c>
    </row>
    <row r="57" spans="1:8" x14ac:dyDescent="0.4">
      <c r="A57" s="49" t="s">
        <v>1</v>
      </c>
      <c r="B57" s="45" t="s">
        <v>1</v>
      </c>
      <c r="C57" s="42" t="s">
        <v>29</v>
      </c>
      <c r="D57" s="42"/>
      <c r="E57" s="46" t="s">
        <v>1</v>
      </c>
      <c r="F57" s="47" t="s">
        <v>1</v>
      </c>
      <c r="H57" s="55"/>
    </row>
    <row r="58" spans="1:8" x14ac:dyDescent="0.4">
      <c r="A58" s="45"/>
      <c r="B58" s="51"/>
      <c r="C58" s="42" t="s">
        <v>30</v>
      </c>
      <c r="D58" s="52"/>
      <c r="E58" s="53"/>
      <c r="F58" s="54"/>
      <c r="H58" s="61"/>
    </row>
    <row r="59" spans="1:8" x14ac:dyDescent="0.4">
      <c r="A59" s="45"/>
      <c r="B59" s="56"/>
      <c r="C59" s="57"/>
      <c r="D59" s="58"/>
      <c r="E59" s="59"/>
      <c r="F59" s="60"/>
    </row>
    <row r="60" spans="1:8" x14ac:dyDescent="0.4">
      <c r="A60" s="62"/>
      <c r="B60" s="63"/>
      <c r="C60" s="64"/>
    </row>
    <row r="61" spans="1:8" x14ac:dyDescent="0.4">
      <c r="A61" s="62"/>
      <c r="B61" s="63"/>
      <c r="C61" s="69"/>
      <c r="D61" s="69"/>
    </row>
    <row r="62" spans="1:8" x14ac:dyDescent="0.4">
      <c r="A62" s="62"/>
      <c r="B62" s="63"/>
      <c r="C62" s="70"/>
      <c r="D62" s="69"/>
    </row>
    <row r="63" spans="1:8" x14ac:dyDescent="0.4">
      <c r="D63" s="69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2018-09-25T20:31:55Z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