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18_07/"/>
    </mc:Choice>
  </mc:AlternateContent>
  <xr:revisionPtr revIDLastSave="3" documentId="8_{6469B0E1-F63B-4556-8C96-C7B8E7A2C28D}" xr6:coauthVersionLast="34" xr6:coauthVersionMax="34" xr10:uidLastSave="{29E4BCF4-D63A-44EF-9880-DB6B60E6285D}"/>
  <bookViews>
    <workbookView xWindow="0" yWindow="0" windowWidth="19200" windowHeight="7990" xr2:uid="{00000000-000D-0000-FFFF-FFFF00000000}"/>
  </bookViews>
  <sheets>
    <sheet name="EC_Opening_Agenda" sheetId="1" r:id="rId1"/>
  </sheets>
  <definedNames>
    <definedName name="Excel_BuiltIn_Print_Area_1_1">EC_Opening_Agenda!$A$1:$F$59</definedName>
    <definedName name="_xlnm.Print_Area" localSheetId="0">EC_Opening_Agenda!$A$1:$F$60</definedName>
    <definedName name="Print_Area_MI">EC_Opening_Agenda!$A$1:$E$42</definedName>
    <definedName name="PRINT_AREA_MI_1">EC_Opening_Agenda!$A$1:$E$42</definedName>
  </definedNames>
  <calcPr calcId="179017"/>
</workbook>
</file>

<file path=xl/calcChain.xml><?xml version="1.0" encoding="utf-8"?>
<calcChain xmlns="http://schemas.openxmlformats.org/spreadsheetml/2006/main">
  <c r="A17" i="1" l="1"/>
  <c r="F17" i="1"/>
  <c r="F18" i="1" s="1"/>
  <c r="A41" i="1"/>
  <c r="A40" i="1"/>
  <c r="A16" i="1" l="1"/>
  <c r="A39" i="1" l="1"/>
  <c r="A42" i="1" s="1"/>
  <c r="A34" i="1"/>
  <c r="A35" i="1" s="1"/>
  <c r="A36" i="1" s="1"/>
  <c r="A37" i="1" s="1"/>
  <c r="F9" i="1" l="1"/>
  <c r="F10" i="1" s="1"/>
  <c r="F11" i="1" s="1"/>
  <c r="F12" i="1" s="1"/>
  <c r="F13" i="1" s="1"/>
  <c r="F14" i="1" s="1"/>
  <c r="F15" i="1" s="1"/>
  <c r="F16" i="1" s="1"/>
  <c r="A43" i="1"/>
  <c r="A44" i="1" s="1"/>
  <c r="A45" i="1" s="1"/>
  <c r="A11" i="1"/>
  <c r="A12" i="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48" i="1"/>
  <c r="A49" i="1" s="1"/>
  <c r="A50" i="1" l="1"/>
  <c r="A51" i="1" s="1"/>
  <c r="A52" i="1" s="1"/>
  <c r="F19" i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l="1"/>
  <c r="F39" i="1" s="1"/>
  <c r="F40" i="1" l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</calcChain>
</file>

<file path=xl/sharedStrings.xml><?xml version="1.0" encoding="utf-8"?>
<sst xmlns="http://schemas.openxmlformats.org/spreadsheetml/2006/main" count="142" uniqueCount="75">
  <si>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</si>
  <si>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</si>
  <si>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</si>
  <si>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</si>
  <si>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</si>
  <si>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</si>
  <si>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</si>
  <si>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</si>
  <si>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</si>
  <si>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</si>
  <si>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</si>
  <si>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</si>
  <si>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</si>
  <si>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</si>
  <si>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</si>
  <si>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</si>
  <si>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</si>
  <si>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</si>
  <si>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</si>
  <si>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</si>
  <si>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</si>
  <si>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</si>
  <si>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</si>
  <si>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</si>
  <si>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</si>
  <si>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</si>
  <si>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</si>
  <si>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</si>
  <si>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</si>
  <si>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</si>
  <si>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</si>
  <si>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</si>
  <si>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</si>
  <si>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</si>
  <si>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</si>
  <si>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</si>
  <si>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</si>
  <si>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</si>
  <si>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</si>
  <si>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Heile</t>
  </si>
  <si>
    <t>IEEE-SA PR and Mktg Tracking Reports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</si>
  <si>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</si>
  <si>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</si>
  <si>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</si>
  <si>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</si>
  <si>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</si>
  <si>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</si>
  <si>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</si>
  <si>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Review 802 Task Force Agenda</t>
  </si>
  <si>
    <t>Chair's Announcements</t>
  </si>
  <si>
    <t>EC Affiliation Update</t>
  </si>
  <si>
    <t>IEEE-SA Solutions &amp; 802 EC Update</t>
  </si>
  <si>
    <t>DAmbrosia</t>
  </si>
  <si>
    <t>Goldberg</t>
  </si>
  <si>
    <t>Current / Future venues</t>
  </si>
  <si>
    <t xml:space="preserve">PAR Summary </t>
  </si>
  <si>
    <t xml:space="preserve">IEEE-SA Global Engagement </t>
  </si>
  <si>
    <t>Monday 8:00AM -10:30AM 
Jul 9, 2018</t>
  </si>
  <si>
    <t xml:space="preserve">Action Item Recap (Mar Plenary,  EC Jun Teleconference).  </t>
  </si>
  <si>
    <t>D'Ambrosia / Gilb</t>
  </si>
  <si>
    <t>Stanley</t>
  </si>
  <si>
    <t>"LeaderCon" Review</t>
  </si>
  <si>
    <t>APPROVE Motion: Approve  minutes of Mar 2018 Closing Meeting
https://mentor.ieee.org/802-ec/dcn/18/ec-18-0049-01-00EC-802-ec-mar-2018-closing-minutes.pdf</t>
  </si>
  <si>
    <t xml:space="preserve">APPROVE Motion: Approve  minutes of Mar 2018 Opening Meeting
https://mentor.ieee.org/802-ec/dcn/18/ec-18-0048-00-00EC-802-ec-mar-2018-opening-minutes.pdf  </t>
  </si>
  <si>
    <t>APPROVE Motion: Approve  minutes of Jun 2018 EC teleconference call - https://mentor.ieee.org/802-ec/dcn/18/ec-18-0101-00-00EC-ec-teleconference-minutes-june-5-2018.pdf</t>
  </si>
  <si>
    <t>Tutorial Schedule and Cross 802 Topics</t>
  </si>
  <si>
    <t>Holcomb</t>
  </si>
  <si>
    <t xml:space="preserve">Reaffirmation of IEEE 802 JTC1 SC Goals
Approve the goals of the IEEE 802 JTC1 SC, as shown on slide 6 of ec-18-0105r2
Moved: Jon Rosdahl
Seconded: Bob Heile
</t>
  </si>
  <si>
    <t xml:space="preserve">Authorise the Chair &amp; Vice Chair of IEEE 802 JTC1 SC to develop a status report on behalf of IEEE 802, based on the status pages in 11-18-1003r3, for consideration by ISO/IEC JTC1/SC6 at their meeting in August 2018
Moved: Jon Rosdahl
Seconded: Bob Heile
</t>
  </si>
  <si>
    <t>Update on the IEEE-SA Fellowship Program</t>
  </si>
  <si>
    <t>Haasz</t>
  </si>
  <si>
    <t>AGENDA  -  IEEE 802 LMSC EXECUTIVE COMMITTEE MEETING
IEEE 802 LMSC 119th Plenary Session</t>
  </si>
  <si>
    <t>R2</t>
  </si>
  <si>
    <t>Fee Waivers: Invited Guests: 
Motion: Approve meeting fee waivers for the Jul 2018 LMSC session for the following individuals:
    Steven Welby, IEEE Executive Director
    Limor Schafman, TIA Director, Smart Building Programs
    Xiaoming Peng, prior Chair of the 802.11aj Task Group
    Adam Newman, IEEE-SA Business Development
M: Rosdahl
S: D'Ambrosia</t>
  </si>
  <si>
    <t>10:30AM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</si>
</sst>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8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4" fontId="20" fillId="25" borderId="10" xfId="0" applyFont="1" applyFill="1" applyBorder="1" applyAlignment="1">
      <alignment vertical="top"/>
    </xf>
    <xf numFmtId="164" fontId="20" fillId="25" borderId="10" xfId="0" applyFont="1" applyFill="1" applyBorder="1" applyAlignment="1" applyProtection="1">
      <alignment horizontal="left" vertical="top" wrapText="1"/>
    </xf>
    <xf numFmtId="1" fontId="20" fillId="25" borderId="10" xfId="0" applyNumberFormat="1" applyFont="1" applyFill="1" applyBorder="1" applyAlignment="1" applyProtection="1">
      <alignment horizontal="right" vertical="top"/>
    </xf>
    <xf numFmtId="164" fontId="0" fillId="25" borderId="0" xfId="0" applyFill="1" applyAlignment="1">
      <alignment vertical="top"/>
    </xf>
    <xf numFmtId="166" fontId="20" fillId="23" borderId="10" xfId="0" applyNumberFormat="1" applyFont="1" applyFill="1" applyBorder="1" applyAlignment="1" applyProtection="1">
      <alignment vertical="top"/>
    </xf>
    <xf numFmtId="164" fontId="0" fillId="23" borderId="0" xfId="0" applyFill="1" applyAlignment="1">
      <alignment vertical="top"/>
    </xf>
    <xf numFmtId="164" fontId="0" fillId="23" borderId="0" xfId="0" applyFill="1"/>
    <xf numFmtId="168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2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4"/>
  <sheetViews>
    <sheetView tabSelected="1" zoomScale="120" zoomScaleNormal="120" workbookViewId="0">
      <selection activeCell="J5" sqref="J5"/>
    </sheetView>
  </sheetViews>
  <sheetFormatPr defaultRowHeight="16" x14ac:dyDescent="0.4"/>
  <cols>
    <col min="1" max="1" width="3.92578125" style="7" customWidth="1"/>
    <col min="2" max="2" width="3" style="7" customWidth="1"/>
    <col min="3" max="3" width="45.92578125" style="65" customWidth="1"/>
    <col min="4" max="4" width="6.92578125" style="65" customWidth="1"/>
    <col min="5" max="5" width="2.28515625" style="66" customWidth="1"/>
    <col min="6" max="6" width="6.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254" ht="26" customHeight="1" x14ac:dyDescent="0.4">
      <c r="A1" s="1" t="s">
        <v>72</v>
      </c>
      <c r="B1" s="2"/>
      <c r="C1" s="3" t="s">
        <v>71</v>
      </c>
      <c r="D1" s="4"/>
      <c r="E1" s="5"/>
      <c r="F1" s="6"/>
      <c r="H1" s="8"/>
    </row>
    <row r="2" spans="1:254" ht="24" customHeight="1" x14ac:dyDescent="0.4">
      <c r="A2" s="2"/>
      <c r="B2" s="2"/>
      <c r="C2" s="3" t="s">
        <v>57</v>
      </c>
      <c r="D2" s="4"/>
      <c r="E2" s="5"/>
      <c r="F2" s="6"/>
      <c r="H2" s="8"/>
    </row>
    <row r="3" spans="1:254" x14ac:dyDescent="0.4">
      <c r="A3" s="2"/>
      <c r="B3" s="2"/>
      <c r="C3" s="3"/>
      <c r="D3" s="4"/>
      <c r="E3" s="5"/>
      <c r="F3" s="6"/>
      <c r="H3" s="8"/>
    </row>
    <row r="4" spans="1:254" x14ac:dyDescent="0.4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254" x14ac:dyDescent="0.4">
      <c r="A5" s="14"/>
      <c r="B5" s="15"/>
      <c r="C5" s="16" t="s">
        <v>3</v>
      </c>
      <c r="D5" s="17"/>
      <c r="E5" s="18"/>
      <c r="F5" s="19"/>
      <c r="H5" s="20"/>
    </row>
    <row r="6" spans="1:254" x14ac:dyDescent="0.4">
      <c r="A6" s="21"/>
      <c r="B6" s="22"/>
      <c r="C6" s="23" t="s">
        <v>4</v>
      </c>
      <c r="D6" s="24"/>
      <c r="E6" s="25"/>
      <c r="F6" s="26"/>
      <c r="H6" s="27"/>
    </row>
    <row r="7" spans="1:254" x14ac:dyDescent="0.4">
      <c r="A7" s="28"/>
      <c r="B7" s="10"/>
      <c r="C7" s="29"/>
      <c r="D7" s="30"/>
      <c r="E7" s="31"/>
      <c r="F7" s="32"/>
      <c r="H7" s="33"/>
    </row>
    <row r="8" spans="1:254" x14ac:dyDescent="0.4">
      <c r="A8" s="34">
        <v>1</v>
      </c>
      <c r="B8" s="2"/>
      <c r="C8" s="29" t="s">
        <v>5</v>
      </c>
      <c r="D8" s="29" t="s">
        <v>6</v>
      </c>
      <c r="E8" s="35">
        <v>1</v>
      </c>
      <c r="F8" s="12">
        <v>0.33333333333333331</v>
      </c>
      <c r="H8" s="36">
        <v>6.9444444444444436E-4</v>
      </c>
    </row>
    <row r="9" spans="1:254" x14ac:dyDescent="0.4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4" si="0">F8+TIME(0,E8,0)</f>
        <v>0.33402777777777776</v>
      </c>
      <c r="H9" s="36">
        <v>6.9444444444444449E-3</v>
      </c>
    </row>
    <row r="10" spans="1:254" ht="31.5" x14ac:dyDescent="0.4">
      <c r="A10" s="37">
        <v>3</v>
      </c>
      <c r="B10" s="21" t="s">
        <v>9</v>
      </c>
      <c r="C10" s="23" t="s">
        <v>63</v>
      </c>
      <c r="D10" s="23" t="s">
        <v>32</v>
      </c>
      <c r="E10" s="38">
        <v>0</v>
      </c>
      <c r="F10" s="90">
        <f t="shared" si="0"/>
        <v>0.33749999999999997</v>
      </c>
      <c r="H10" s="39">
        <v>0</v>
      </c>
    </row>
    <row r="11" spans="1:254" ht="31.5" x14ac:dyDescent="0.4">
      <c r="A11" s="37">
        <f t="shared" ref="A11:A12" si="1">A10+0.01</f>
        <v>3.01</v>
      </c>
      <c r="B11" s="21" t="s">
        <v>9</v>
      </c>
      <c r="C11" s="23" t="s">
        <v>62</v>
      </c>
      <c r="D11" s="23" t="s">
        <v>32</v>
      </c>
      <c r="E11" s="38">
        <v>0</v>
      </c>
      <c r="F11" s="90">
        <f t="shared" si="0"/>
        <v>0.33749999999999997</v>
      </c>
      <c r="H11" s="39"/>
    </row>
    <row r="12" spans="1:254" ht="31.5" x14ac:dyDescent="0.4">
      <c r="A12" s="37">
        <f t="shared" si="1"/>
        <v>3.0199999999999996</v>
      </c>
      <c r="B12" s="21" t="s">
        <v>9</v>
      </c>
      <c r="C12" s="23" t="s">
        <v>64</v>
      </c>
      <c r="D12" s="23" t="s">
        <v>32</v>
      </c>
      <c r="E12" s="38">
        <v>0</v>
      </c>
      <c r="F12" s="90">
        <f t="shared" si="0"/>
        <v>0.33749999999999997</v>
      </c>
      <c r="H12" s="39"/>
    </row>
    <row r="13" spans="1:254" x14ac:dyDescent="0.4">
      <c r="A13" s="76"/>
      <c r="B13" s="91"/>
      <c r="C13" s="92"/>
      <c r="D13" s="92"/>
      <c r="E13" s="93"/>
      <c r="F13" s="12">
        <f t="shared" si="0"/>
        <v>0.33749999999999997</v>
      </c>
      <c r="H13" s="39"/>
    </row>
    <row r="14" spans="1:254" x14ac:dyDescent="0.4">
      <c r="A14" s="76">
        <v>4</v>
      </c>
      <c r="B14" s="91" t="s">
        <v>13</v>
      </c>
      <c r="C14" s="92" t="s">
        <v>11</v>
      </c>
      <c r="D14" s="92" t="s">
        <v>6</v>
      </c>
      <c r="E14" s="93">
        <v>2</v>
      </c>
      <c r="F14" s="12">
        <f t="shared" si="0"/>
        <v>0.33749999999999997</v>
      </c>
      <c r="H14" s="39">
        <v>0</v>
      </c>
    </row>
    <row r="15" spans="1:254" ht="94.5" x14ac:dyDescent="0.4">
      <c r="A15" s="114">
        <v>4.01</v>
      </c>
      <c r="B15" s="115" t="s">
        <v>9</v>
      </c>
      <c r="C15" s="116" t="s">
        <v>73</v>
      </c>
      <c r="D15" s="116" t="s">
        <v>6</v>
      </c>
      <c r="E15" s="117">
        <v>0</v>
      </c>
      <c r="F15" s="90">
        <f t="shared" si="0"/>
        <v>0.33888888888888885</v>
      </c>
      <c r="G15" s="40"/>
      <c r="H15" s="13">
        <v>1.3888888888888887E-3</v>
      </c>
    </row>
    <row r="16" spans="1:254" s="135" customFormat="1" ht="21" x14ac:dyDescent="0.4">
      <c r="A16" s="76">
        <f>A15+0.01</f>
        <v>4.0199999999999996</v>
      </c>
      <c r="B16" s="129" t="s">
        <v>13</v>
      </c>
      <c r="C16" s="130" t="s">
        <v>61</v>
      </c>
      <c r="D16" s="130" t="s">
        <v>59</v>
      </c>
      <c r="E16" s="131">
        <v>15</v>
      </c>
      <c r="F16" s="12">
        <f t="shared" si="0"/>
        <v>0.33888888888888885</v>
      </c>
      <c r="G16" s="132"/>
      <c r="H16" s="133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34"/>
      <c r="CQ16" s="134"/>
      <c r="CR16" s="134"/>
      <c r="CS16" s="134"/>
      <c r="CT16" s="134"/>
      <c r="CU16" s="134"/>
      <c r="CV16" s="134"/>
      <c r="CW16" s="134"/>
      <c r="CX16" s="134"/>
      <c r="CY16" s="134"/>
      <c r="CZ16" s="134"/>
      <c r="DA16" s="134"/>
      <c r="DB16" s="134"/>
      <c r="DC16" s="134"/>
      <c r="DD16" s="134"/>
      <c r="DE16" s="134"/>
      <c r="DF16" s="134"/>
      <c r="DG16" s="134"/>
      <c r="DH16" s="134"/>
      <c r="DI16" s="134"/>
      <c r="DJ16" s="134"/>
      <c r="DK16" s="134"/>
      <c r="DL16" s="134"/>
      <c r="DM16" s="134"/>
      <c r="DN16" s="134"/>
      <c r="DO16" s="134"/>
      <c r="DP16" s="134"/>
      <c r="DQ16" s="134"/>
      <c r="DR16" s="134"/>
      <c r="DS16" s="134"/>
      <c r="DT16" s="134"/>
      <c r="DU16" s="134"/>
      <c r="DV16" s="134"/>
      <c r="DW16" s="134"/>
      <c r="DX16" s="134"/>
      <c r="DY16" s="134"/>
      <c r="DZ16" s="134"/>
      <c r="EA16" s="134"/>
      <c r="EB16" s="134"/>
      <c r="EC16" s="134"/>
      <c r="ED16" s="134"/>
      <c r="EE16" s="134"/>
      <c r="EF16" s="134"/>
      <c r="EG16" s="134"/>
      <c r="EH16" s="134"/>
      <c r="EI16" s="134"/>
      <c r="EJ16" s="134"/>
      <c r="EK16" s="134"/>
      <c r="EL16" s="134"/>
      <c r="EM16" s="134"/>
      <c r="EN16" s="134"/>
      <c r="EO16" s="134"/>
      <c r="EP16" s="134"/>
      <c r="EQ16" s="134"/>
      <c r="ER16" s="134"/>
      <c r="ES16" s="134"/>
      <c r="ET16" s="134"/>
      <c r="EU16" s="134"/>
      <c r="EV16" s="134"/>
      <c r="EW16" s="134"/>
      <c r="EX16" s="134"/>
      <c r="EY16" s="134"/>
      <c r="EZ16" s="134"/>
      <c r="FA16" s="134"/>
      <c r="FB16" s="134"/>
      <c r="FC16" s="134"/>
      <c r="FD16" s="134"/>
      <c r="FE16" s="134"/>
      <c r="FF16" s="134"/>
      <c r="FG16" s="134"/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  <c r="FT16" s="134"/>
      <c r="FU16" s="134"/>
      <c r="FV16" s="134"/>
      <c r="FW16" s="134"/>
      <c r="FX16" s="134"/>
      <c r="FY16" s="134"/>
      <c r="FZ16" s="134"/>
      <c r="GA16" s="134"/>
      <c r="GB16" s="134"/>
      <c r="GC16" s="134"/>
      <c r="GD16" s="134"/>
      <c r="GE16" s="134"/>
      <c r="GF16" s="134"/>
      <c r="GG16" s="134"/>
      <c r="GH16" s="134"/>
      <c r="GI16" s="134"/>
      <c r="GJ16" s="134"/>
      <c r="GK16" s="134"/>
      <c r="GL16" s="134"/>
      <c r="GM16" s="134"/>
      <c r="GN16" s="134"/>
      <c r="GO16" s="134"/>
      <c r="GP16" s="134"/>
      <c r="GQ16" s="134"/>
      <c r="GR16" s="134"/>
      <c r="GS16" s="134"/>
      <c r="GT16" s="134"/>
      <c r="GU16" s="134"/>
      <c r="GV16" s="134"/>
      <c r="GW16" s="134"/>
      <c r="GX16" s="134"/>
      <c r="GY16" s="134"/>
      <c r="GZ16" s="134"/>
      <c r="HA16" s="134"/>
      <c r="HB16" s="134"/>
      <c r="HC16" s="134"/>
      <c r="HD16" s="134"/>
      <c r="HE16" s="134"/>
      <c r="HF16" s="134"/>
      <c r="HG16" s="134"/>
      <c r="HH16" s="134"/>
      <c r="HI16" s="134"/>
      <c r="HJ16" s="134"/>
      <c r="HK16" s="134"/>
      <c r="HL16" s="134"/>
      <c r="HM16" s="134"/>
      <c r="HN16" s="134"/>
      <c r="HO16" s="134"/>
      <c r="HP16" s="134"/>
      <c r="HQ16" s="134"/>
      <c r="HR16" s="134"/>
      <c r="HS16" s="134"/>
      <c r="HT16" s="134"/>
      <c r="HU16" s="134"/>
      <c r="HV16" s="134"/>
      <c r="HW16" s="134"/>
      <c r="HX16" s="134"/>
      <c r="HY16" s="134"/>
      <c r="HZ16" s="134"/>
      <c r="IA16" s="134"/>
      <c r="IB16" s="134"/>
      <c r="IC16" s="134"/>
      <c r="ID16" s="134"/>
      <c r="IE16" s="134"/>
      <c r="IF16" s="134"/>
      <c r="IG16" s="134"/>
      <c r="IH16" s="134"/>
      <c r="II16" s="134"/>
      <c r="IJ16" s="134"/>
      <c r="IK16" s="134"/>
      <c r="IL16" s="134"/>
      <c r="IM16" s="134"/>
      <c r="IN16" s="134"/>
      <c r="IO16" s="134"/>
      <c r="IP16" s="134"/>
      <c r="IQ16" s="134"/>
      <c r="IR16" s="134"/>
      <c r="IS16" s="134"/>
      <c r="IT16" s="134"/>
    </row>
    <row r="17" spans="1:254" s="135" customFormat="1" x14ac:dyDescent="0.4">
      <c r="A17" s="76">
        <f>A16+0.01</f>
        <v>4.0299999999999994</v>
      </c>
      <c r="B17" s="129" t="s">
        <v>13</v>
      </c>
      <c r="C17" s="130" t="s">
        <v>69</v>
      </c>
      <c r="D17" s="130" t="s">
        <v>70</v>
      </c>
      <c r="E17" s="131">
        <v>5</v>
      </c>
      <c r="F17" s="12">
        <f t="shared" si="0"/>
        <v>0.34930555555555554</v>
      </c>
      <c r="G17" s="132"/>
      <c r="H17" s="133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34"/>
      <c r="DD17" s="134"/>
      <c r="DE17" s="134"/>
      <c r="DF17" s="134"/>
      <c r="DG17" s="134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134"/>
      <c r="DT17" s="134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134"/>
      <c r="FE17" s="134"/>
      <c r="FF17" s="134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  <c r="FT17" s="134"/>
      <c r="FU17" s="134"/>
      <c r="FV17" s="134"/>
      <c r="FW17" s="134"/>
      <c r="FX17" s="134"/>
      <c r="FY17" s="134"/>
      <c r="FZ17" s="134"/>
      <c r="GA17" s="134"/>
      <c r="GB17" s="134"/>
      <c r="GC17" s="134"/>
      <c r="GD17" s="134"/>
      <c r="GE17" s="134"/>
      <c r="GF17" s="134"/>
      <c r="GG17" s="134"/>
      <c r="GH17" s="134"/>
      <c r="GI17" s="134"/>
      <c r="GJ17" s="134"/>
      <c r="GK17" s="134"/>
      <c r="GL17" s="134"/>
      <c r="GM17" s="134"/>
      <c r="GN17" s="134"/>
      <c r="GO17" s="134"/>
      <c r="GP17" s="134"/>
      <c r="GQ17" s="134"/>
      <c r="GR17" s="134"/>
      <c r="GS17" s="134"/>
      <c r="GT17" s="134"/>
      <c r="GU17" s="134"/>
      <c r="GV17" s="134"/>
      <c r="GW17" s="134"/>
      <c r="GX17" s="134"/>
      <c r="GY17" s="134"/>
      <c r="GZ17" s="134"/>
      <c r="HA17" s="134"/>
      <c r="HB17" s="134"/>
      <c r="HC17" s="134"/>
      <c r="HD17" s="134"/>
      <c r="HE17" s="134"/>
      <c r="HF17" s="134"/>
      <c r="HG17" s="134"/>
      <c r="HH17" s="134"/>
      <c r="HI17" s="134"/>
      <c r="HJ17" s="134"/>
      <c r="HK17" s="134"/>
      <c r="HL17" s="134"/>
      <c r="HM17" s="134"/>
      <c r="HN17" s="134"/>
      <c r="HO17" s="134"/>
      <c r="HP17" s="134"/>
      <c r="HQ17" s="134"/>
      <c r="HR17" s="134"/>
      <c r="HS17" s="134"/>
      <c r="HT17" s="134"/>
      <c r="HU17" s="134"/>
      <c r="HV17" s="134"/>
      <c r="HW17" s="134"/>
      <c r="HX17" s="134"/>
      <c r="HY17" s="134"/>
      <c r="HZ17" s="134"/>
      <c r="IA17" s="134"/>
      <c r="IB17" s="134"/>
      <c r="IC17" s="134"/>
      <c r="ID17" s="134"/>
      <c r="IE17" s="134"/>
      <c r="IF17" s="134"/>
      <c r="IG17" s="134"/>
      <c r="IH17" s="134"/>
      <c r="II17" s="134"/>
      <c r="IJ17" s="134"/>
      <c r="IK17" s="134"/>
      <c r="IL17" s="134"/>
      <c r="IM17" s="134"/>
      <c r="IN17" s="134"/>
      <c r="IO17" s="134"/>
      <c r="IP17" s="134"/>
      <c r="IQ17" s="134"/>
      <c r="IR17" s="134"/>
      <c r="IS17" s="134"/>
      <c r="IT17" s="134"/>
    </row>
    <row r="18" spans="1:254" x14ac:dyDescent="0.4">
      <c r="A18" s="34"/>
      <c r="B18" s="2"/>
      <c r="C18" s="29"/>
      <c r="D18" s="29"/>
      <c r="E18" s="11">
        <v>0</v>
      </c>
      <c r="F18" s="12">
        <f t="shared" si="0"/>
        <v>0.35277777777777775</v>
      </c>
      <c r="H18" s="13">
        <v>0</v>
      </c>
    </row>
    <row r="19" spans="1:254" x14ac:dyDescent="0.4">
      <c r="A19" s="34"/>
      <c r="B19" s="2"/>
      <c r="C19" s="29" t="s">
        <v>12</v>
      </c>
      <c r="D19" s="29"/>
      <c r="E19" s="11">
        <v>0</v>
      </c>
      <c r="F19" s="12">
        <f t="shared" si="0"/>
        <v>0.35277777777777775</v>
      </c>
      <c r="H19" s="13"/>
    </row>
    <row r="20" spans="1:254" x14ac:dyDescent="0.4">
      <c r="A20" s="76">
        <f>5</f>
        <v>5</v>
      </c>
      <c r="B20" s="2"/>
      <c r="C20" s="29" t="s">
        <v>34</v>
      </c>
      <c r="D20" s="29" t="s">
        <v>6</v>
      </c>
      <c r="E20" s="11">
        <v>0</v>
      </c>
      <c r="F20" s="12">
        <f t="shared" si="0"/>
        <v>0.35277777777777775</v>
      </c>
      <c r="H20" s="39"/>
    </row>
    <row r="21" spans="1:254" x14ac:dyDescent="0.4">
      <c r="A21" s="76">
        <f>A20+0.01</f>
        <v>5.01</v>
      </c>
      <c r="B21" s="91" t="s">
        <v>13</v>
      </c>
      <c r="C21" s="94" t="s">
        <v>49</v>
      </c>
      <c r="D21" s="92" t="s">
        <v>6</v>
      </c>
      <c r="E21" s="93">
        <v>10</v>
      </c>
      <c r="F21" s="12">
        <f t="shared" si="0"/>
        <v>0.35277777777777775</v>
      </c>
      <c r="H21" s="39">
        <v>0</v>
      </c>
    </row>
    <row r="22" spans="1:254" x14ac:dyDescent="0.4">
      <c r="A22" s="37">
        <f t="shared" ref="A22:A33" si="2">A21+0.01</f>
        <v>5.0199999999999996</v>
      </c>
      <c r="B22" s="21" t="s">
        <v>10</v>
      </c>
      <c r="C22" s="77" t="s">
        <v>14</v>
      </c>
      <c r="D22" s="23" t="s">
        <v>6</v>
      </c>
      <c r="E22" s="38">
        <v>0</v>
      </c>
      <c r="F22" s="90">
        <f t="shared" si="0"/>
        <v>0.35972222222222217</v>
      </c>
      <c r="H22" s="39">
        <v>0</v>
      </c>
    </row>
    <row r="23" spans="1:254" x14ac:dyDescent="0.4">
      <c r="A23" s="37">
        <f t="shared" si="2"/>
        <v>5.0299999999999994</v>
      </c>
      <c r="B23" s="21" t="s">
        <v>10</v>
      </c>
      <c r="C23" s="77" t="s">
        <v>15</v>
      </c>
      <c r="D23" s="23" t="s">
        <v>6</v>
      </c>
      <c r="E23" s="38">
        <v>0</v>
      </c>
      <c r="F23" s="90">
        <f t="shared" si="0"/>
        <v>0.35972222222222217</v>
      </c>
      <c r="H23" s="39">
        <v>0</v>
      </c>
    </row>
    <row r="24" spans="1:254" x14ac:dyDescent="0.4">
      <c r="A24" s="37">
        <f t="shared" si="2"/>
        <v>5.0399999999999991</v>
      </c>
      <c r="B24" s="21" t="s">
        <v>10</v>
      </c>
      <c r="C24" s="77" t="s">
        <v>16</v>
      </c>
      <c r="D24" s="23" t="s">
        <v>6</v>
      </c>
      <c r="E24" s="38">
        <v>0</v>
      </c>
      <c r="F24" s="90">
        <f t="shared" si="0"/>
        <v>0.35972222222222217</v>
      </c>
      <c r="H24" s="39"/>
    </row>
    <row r="25" spans="1:254" s="41" customFormat="1" x14ac:dyDescent="0.4">
      <c r="A25" s="37">
        <f t="shared" si="2"/>
        <v>5.0499999999999989</v>
      </c>
      <c r="B25" s="21" t="s">
        <v>10</v>
      </c>
      <c r="C25" s="77" t="s">
        <v>50</v>
      </c>
      <c r="D25" s="23" t="s">
        <v>6</v>
      </c>
      <c r="E25" s="38">
        <v>0</v>
      </c>
      <c r="F25" s="90">
        <f t="shared" si="0"/>
        <v>0.35972222222222217</v>
      </c>
      <c r="G25" s="40"/>
      <c r="H25" s="39">
        <v>0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</row>
    <row r="26" spans="1:254" x14ac:dyDescent="0.4">
      <c r="A26" s="37">
        <f t="shared" si="2"/>
        <v>5.0599999999999987</v>
      </c>
      <c r="B26" s="21" t="s">
        <v>10</v>
      </c>
      <c r="C26" s="77" t="s">
        <v>65</v>
      </c>
      <c r="D26" s="23" t="s">
        <v>6</v>
      </c>
      <c r="E26" s="38">
        <v>0</v>
      </c>
      <c r="F26" s="90">
        <f t="shared" si="0"/>
        <v>0.35972222222222217</v>
      </c>
      <c r="H26" s="39">
        <v>0</v>
      </c>
    </row>
    <row r="27" spans="1:254" x14ac:dyDescent="0.4">
      <c r="A27" s="37">
        <f t="shared" si="2"/>
        <v>5.0699999999999985</v>
      </c>
      <c r="B27" s="21" t="s">
        <v>10</v>
      </c>
      <c r="C27" s="77" t="s">
        <v>17</v>
      </c>
      <c r="D27" s="23" t="s">
        <v>6</v>
      </c>
      <c r="E27" s="38">
        <v>0</v>
      </c>
      <c r="F27" s="90">
        <f t="shared" si="0"/>
        <v>0.35972222222222217</v>
      </c>
      <c r="H27" s="39">
        <v>0</v>
      </c>
    </row>
    <row r="28" spans="1:254" x14ac:dyDescent="0.4">
      <c r="A28" s="37">
        <f t="shared" si="2"/>
        <v>5.0799999999999983</v>
      </c>
      <c r="B28" s="21" t="s">
        <v>10</v>
      </c>
      <c r="C28" s="106" t="s">
        <v>18</v>
      </c>
      <c r="D28" s="107" t="s">
        <v>6</v>
      </c>
      <c r="E28" s="108">
        <v>0</v>
      </c>
      <c r="F28" s="90">
        <f t="shared" si="0"/>
        <v>0.35972222222222217</v>
      </c>
      <c r="H28" s="39"/>
    </row>
    <row r="29" spans="1:254" x14ac:dyDescent="0.4">
      <c r="A29" s="37">
        <f t="shared" si="2"/>
        <v>5.0899999999999981</v>
      </c>
      <c r="B29" s="21" t="s">
        <v>10</v>
      </c>
      <c r="C29" s="109" t="s">
        <v>41</v>
      </c>
      <c r="D29" s="110" t="s">
        <v>6</v>
      </c>
      <c r="E29" s="111">
        <v>0</v>
      </c>
      <c r="F29" s="112">
        <f t="shared" si="0"/>
        <v>0.35972222222222217</v>
      </c>
      <c r="H29" s="36">
        <v>3.4722222222222225E-3</v>
      </c>
    </row>
    <row r="30" spans="1:254" ht="16.25" customHeight="1" x14ac:dyDescent="0.4">
      <c r="A30" s="37">
        <f t="shared" si="2"/>
        <v>5.0999999999999979</v>
      </c>
      <c r="B30" s="21" t="s">
        <v>10</v>
      </c>
      <c r="C30" s="102" t="s">
        <v>19</v>
      </c>
      <c r="D30" s="103" t="s">
        <v>6</v>
      </c>
      <c r="E30" s="113">
        <v>0</v>
      </c>
      <c r="F30" s="105">
        <f t="shared" si="0"/>
        <v>0.35972222222222217</v>
      </c>
      <c r="H30" s="36">
        <v>3.4722222222222225E-3</v>
      </c>
    </row>
    <row r="31" spans="1:254" x14ac:dyDescent="0.4">
      <c r="A31" s="76">
        <f t="shared" si="2"/>
        <v>5.1099999999999977</v>
      </c>
      <c r="B31" s="91" t="s">
        <v>13</v>
      </c>
      <c r="C31" s="122" t="s">
        <v>20</v>
      </c>
      <c r="D31" s="123" t="s">
        <v>6</v>
      </c>
      <c r="E31" s="124">
        <v>5</v>
      </c>
      <c r="F31" s="125">
        <f t="shared" si="0"/>
        <v>0.35972222222222217</v>
      </c>
      <c r="H31" s="36"/>
    </row>
    <row r="32" spans="1:254" x14ac:dyDescent="0.4">
      <c r="A32" s="76">
        <f t="shared" si="2"/>
        <v>5.1199999999999974</v>
      </c>
      <c r="B32" s="91" t="s">
        <v>13</v>
      </c>
      <c r="C32" s="97" t="s">
        <v>58</v>
      </c>
      <c r="D32" s="83" t="s">
        <v>52</v>
      </c>
      <c r="E32" s="99">
        <v>10</v>
      </c>
      <c r="F32" s="98">
        <f t="shared" si="0"/>
        <v>0.36319444444444438</v>
      </c>
      <c r="H32" s="36"/>
    </row>
    <row r="33" spans="1:10" x14ac:dyDescent="0.4">
      <c r="A33" s="76">
        <f t="shared" si="2"/>
        <v>5.1299999999999972</v>
      </c>
      <c r="B33" s="91" t="s">
        <v>13</v>
      </c>
      <c r="C33" s="97" t="s">
        <v>48</v>
      </c>
      <c r="D33" s="83" t="s">
        <v>6</v>
      </c>
      <c r="E33" s="99">
        <v>10</v>
      </c>
      <c r="F33" s="98">
        <f t="shared" si="0"/>
        <v>0.3701388888888888</v>
      </c>
      <c r="H33" s="36"/>
    </row>
    <row r="34" spans="1:10" x14ac:dyDescent="0.4">
      <c r="A34" s="76">
        <f>6</f>
        <v>6</v>
      </c>
      <c r="B34" s="71"/>
      <c r="C34" s="83" t="s">
        <v>35</v>
      </c>
      <c r="D34" s="83"/>
      <c r="E34" s="99"/>
      <c r="F34" s="98">
        <f t="shared" si="0"/>
        <v>0.37708333333333321</v>
      </c>
      <c r="H34" s="36">
        <v>3.4722222222222225E-3</v>
      </c>
    </row>
    <row r="35" spans="1:10" x14ac:dyDescent="0.4">
      <c r="A35" s="96">
        <f>A34+0.01</f>
        <v>6.01</v>
      </c>
      <c r="B35" s="71" t="s">
        <v>13</v>
      </c>
      <c r="C35" s="97" t="s">
        <v>23</v>
      </c>
      <c r="D35" s="83" t="s">
        <v>21</v>
      </c>
      <c r="E35" s="99">
        <v>5</v>
      </c>
      <c r="F35" s="98">
        <f t="shared" si="0"/>
        <v>0.37708333333333321</v>
      </c>
      <c r="H35" s="36">
        <v>3.4722222222222225E-3</v>
      </c>
      <c r="J35" s="75"/>
    </row>
    <row r="36" spans="1:10" x14ac:dyDescent="0.4">
      <c r="A36" s="96">
        <f t="shared" ref="A36:A37" si="3">A35+0.01</f>
        <v>6.02</v>
      </c>
      <c r="B36" s="71" t="s">
        <v>13</v>
      </c>
      <c r="C36" s="97" t="s">
        <v>54</v>
      </c>
      <c r="D36" s="83" t="s">
        <v>24</v>
      </c>
      <c r="E36" s="100">
        <v>10</v>
      </c>
      <c r="F36" s="98">
        <f t="shared" si="0"/>
        <v>0.38055555555555542</v>
      </c>
      <c r="H36" s="36">
        <v>3.4722222222222225E-3</v>
      </c>
    </row>
    <row r="37" spans="1:10" ht="15" customHeight="1" x14ac:dyDescent="0.4">
      <c r="A37" s="96">
        <f t="shared" si="3"/>
        <v>6.0299999999999994</v>
      </c>
      <c r="B37" s="126" t="s">
        <v>13</v>
      </c>
      <c r="C37" s="122" t="s">
        <v>25</v>
      </c>
      <c r="D37" s="123" t="s">
        <v>26</v>
      </c>
      <c r="E37" s="124">
        <v>10</v>
      </c>
      <c r="F37" s="125">
        <f t="shared" si="0"/>
        <v>0.38749999999999984</v>
      </c>
      <c r="H37" s="36"/>
    </row>
    <row r="38" spans="1:10" ht="15" customHeight="1" x14ac:dyDescent="0.4">
      <c r="A38" s="96">
        <v>7</v>
      </c>
      <c r="B38" s="71"/>
      <c r="C38" s="83" t="s">
        <v>36</v>
      </c>
      <c r="D38" s="83"/>
      <c r="E38" s="99"/>
      <c r="F38" s="125">
        <f t="shared" si="0"/>
        <v>0.39444444444444426</v>
      </c>
      <c r="H38" s="36"/>
    </row>
    <row r="39" spans="1:10" x14ac:dyDescent="0.4">
      <c r="A39" s="96">
        <f t="shared" ref="A39:A52" si="4">A38+0.01</f>
        <v>7.01</v>
      </c>
      <c r="B39" s="72" t="s">
        <v>13</v>
      </c>
      <c r="C39" s="97" t="s">
        <v>42</v>
      </c>
      <c r="D39" s="83" t="s">
        <v>43</v>
      </c>
      <c r="E39" s="99">
        <v>3</v>
      </c>
      <c r="F39" s="125">
        <f>F38+TIME(0,E38,0)</f>
        <v>0.39444444444444426</v>
      </c>
      <c r="H39" s="36">
        <v>3.4722222222222225E-3</v>
      </c>
      <c r="J39" s="75"/>
    </row>
    <row r="40" spans="1:10" ht="54.5" customHeight="1" x14ac:dyDescent="0.4">
      <c r="A40" s="136">
        <f>A39+0.001</f>
        <v>7.0110000000000001</v>
      </c>
      <c r="B40" s="72" t="s">
        <v>7</v>
      </c>
      <c r="C40" s="137" t="s">
        <v>67</v>
      </c>
      <c r="D40" s="83" t="s">
        <v>43</v>
      </c>
      <c r="E40" s="99">
        <v>3</v>
      </c>
      <c r="F40" s="125">
        <f t="shared" ref="F40:F42" si="5">F39+TIME(0,E39,0)</f>
        <v>0.39652777777777759</v>
      </c>
      <c r="H40" s="36"/>
      <c r="J40" s="75"/>
    </row>
    <row r="41" spans="1:10" ht="56.5" customHeight="1" x14ac:dyDescent="0.4">
      <c r="A41" s="136">
        <f>A40+0.001</f>
        <v>7.0120000000000005</v>
      </c>
      <c r="B41" s="72" t="s">
        <v>7</v>
      </c>
      <c r="C41" s="137" t="s">
        <v>68</v>
      </c>
      <c r="D41" s="83" t="s">
        <v>43</v>
      </c>
      <c r="E41" s="99">
        <v>3</v>
      </c>
      <c r="F41" s="125">
        <f t="shared" si="5"/>
        <v>0.39861111111111092</v>
      </c>
      <c r="H41" s="36"/>
      <c r="J41" s="75"/>
    </row>
    <row r="42" spans="1:10" x14ac:dyDescent="0.4">
      <c r="A42" s="96">
        <f>A39+0.01</f>
        <v>7.02</v>
      </c>
      <c r="B42" s="71" t="s">
        <v>13</v>
      </c>
      <c r="C42" s="82" t="s">
        <v>44</v>
      </c>
      <c r="D42" s="83" t="s">
        <v>70</v>
      </c>
      <c r="E42" s="99">
        <v>3</v>
      </c>
      <c r="F42" s="125">
        <f t="shared" si="5"/>
        <v>0.40069444444444424</v>
      </c>
      <c r="H42" s="36">
        <v>3.4722222222222225E-3</v>
      </c>
    </row>
    <row r="43" spans="1:10" x14ac:dyDescent="0.4">
      <c r="A43" s="96">
        <f t="shared" si="4"/>
        <v>7.0299999999999994</v>
      </c>
      <c r="B43" s="72" t="s">
        <v>13</v>
      </c>
      <c r="C43" s="82" t="s">
        <v>45</v>
      </c>
      <c r="D43" s="83" t="s">
        <v>60</v>
      </c>
      <c r="E43" s="99">
        <v>5</v>
      </c>
      <c r="F43" s="125">
        <f t="shared" si="0"/>
        <v>0.40277777777777757</v>
      </c>
      <c r="H43" s="36"/>
    </row>
    <row r="44" spans="1:10" x14ac:dyDescent="0.4">
      <c r="A44" s="96">
        <f t="shared" si="4"/>
        <v>7.0399999999999991</v>
      </c>
      <c r="B44" s="72" t="s">
        <v>13</v>
      </c>
      <c r="C44" s="82" t="s">
        <v>46</v>
      </c>
      <c r="D44" s="83" t="s">
        <v>39</v>
      </c>
      <c r="E44" s="99">
        <v>5</v>
      </c>
      <c r="F44" s="125">
        <f t="shared" si="0"/>
        <v>0.40624999999999978</v>
      </c>
      <c r="H44" s="36"/>
    </row>
    <row r="45" spans="1:10" ht="15" customHeight="1" x14ac:dyDescent="0.4">
      <c r="A45" s="96">
        <f t="shared" si="4"/>
        <v>7.0499999999999989</v>
      </c>
      <c r="B45" s="72" t="s">
        <v>13</v>
      </c>
      <c r="C45" s="82" t="s">
        <v>47</v>
      </c>
      <c r="D45" s="83" t="s">
        <v>66</v>
      </c>
      <c r="E45" s="99">
        <v>5</v>
      </c>
      <c r="F45" s="125">
        <f t="shared" si="0"/>
        <v>0.40972222222222199</v>
      </c>
      <c r="H45" s="36"/>
    </row>
    <row r="46" spans="1:10" x14ac:dyDescent="0.4">
      <c r="A46" s="96">
        <v>8</v>
      </c>
      <c r="B46" s="71"/>
      <c r="C46" s="83" t="s">
        <v>37</v>
      </c>
      <c r="D46" s="83"/>
      <c r="E46" s="99"/>
      <c r="F46" s="125">
        <f t="shared" si="0"/>
        <v>0.4131944444444442</v>
      </c>
      <c r="H46" s="36"/>
      <c r="J46" s="75"/>
    </row>
    <row r="47" spans="1:10" x14ac:dyDescent="0.4">
      <c r="A47" s="96">
        <v>9</v>
      </c>
      <c r="B47" s="71"/>
      <c r="C47" s="83" t="s">
        <v>38</v>
      </c>
      <c r="D47" s="83"/>
      <c r="E47" s="99"/>
      <c r="F47" s="125">
        <f t="shared" si="0"/>
        <v>0.4131944444444442</v>
      </c>
      <c r="H47" s="36">
        <v>2.0833333333333333E-3</v>
      </c>
    </row>
    <row r="48" spans="1:10" x14ac:dyDescent="0.4">
      <c r="A48" s="101">
        <f t="shared" si="4"/>
        <v>9.01</v>
      </c>
      <c r="B48" s="89" t="s">
        <v>10</v>
      </c>
      <c r="C48" s="102" t="s">
        <v>27</v>
      </c>
      <c r="D48" s="103" t="s">
        <v>33</v>
      </c>
      <c r="E48" s="104">
        <v>0</v>
      </c>
      <c r="F48" s="105">
        <f t="shared" si="0"/>
        <v>0.4131944444444442</v>
      </c>
      <c r="H48" s="36"/>
    </row>
    <row r="49" spans="1:8" x14ac:dyDescent="0.4">
      <c r="A49" s="101">
        <f t="shared" si="4"/>
        <v>9.02</v>
      </c>
      <c r="B49" s="89" t="s">
        <v>10</v>
      </c>
      <c r="C49" s="102" t="s">
        <v>40</v>
      </c>
      <c r="D49" s="103" t="s">
        <v>53</v>
      </c>
      <c r="E49" s="104">
        <v>0</v>
      </c>
      <c r="F49" s="105">
        <f t="shared" si="0"/>
        <v>0.4131944444444442</v>
      </c>
      <c r="H49" s="95"/>
    </row>
    <row r="50" spans="1:8" x14ac:dyDescent="0.4">
      <c r="A50" s="101">
        <f t="shared" si="4"/>
        <v>9.0299999999999994</v>
      </c>
      <c r="B50" s="89" t="s">
        <v>10</v>
      </c>
      <c r="C50" s="102" t="s">
        <v>51</v>
      </c>
      <c r="D50" s="103" t="s">
        <v>53</v>
      </c>
      <c r="E50" s="104">
        <v>0</v>
      </c>
      <c r="F50" s="105">
        <f t="shared" si="0"/>
        <v>0.4131944444444442</v>
      </c>
      <c r="H50" s="127"/>
    </row>
    <row r="51" spans="1:8" x14ac:dyDescent="0.4">
      <c r="A51" s="101">
        <f t="shared" si="4"/>
        <v>9.0399999999999991</v>
      </c>
      <c r="B51" s="89" t="s">
        <v>10</v>
      </c>
      <c r="C51" s="102" t="s">
        <v>56</v>
      </c>
      <c r="D51" s="103" t="s">
        <v>53</v>
      </c>
      <c r="E51" s="104">
        <v>0</v>
      </c>
      <c r="F51" s="105">
        <f t="shared" si="0"/>
        <v>0.4131944444444442</v>
      </c>
      <c r="H51" s="127"/>
    </row>
    <row r="52" spans="1:8" x14ac:dyDescent="0.4">
      <c r="A52" s="101">
        <f t="shared" si="4"/>
        <v>9.0499999999999989</v>
      </c>
      <c r="B52" s="89" t="s">
        <v>10</v>
      </c>
      <c r="C52" s="102" t="s">
        <v>55</v>
      </c>
      <c r="D52" s="103" t="s">
        <v>53</v>
      </c>
      <c r="E52" s="104">
        <v>0</v>
      </c>
      <c r="F52" s="105">
        <f t="shared" ref="F52:F53" si="6">F51+TIME(0,E51,0)</f>
        <v>0.4131944444444442</v>
      </c>
      <c r="H52" s="127"/>
    </row>
    <row r="53" spans="1:8" ht="21.75" customHeight="1" x14ac:dyDescent="0.4">
      <c r="A53" s="96">
        <v>10</v>
      </c>
      <c r="B53" s="71" t="s">
        <v>13</v>
      </c>
      <c r="C53" s="83" t="s">
        <v>28</v>
      </c>
      <c r="D53" s="83" t="s">
        <v>6</v>
      </c>
      <c r="E53" s="99">
        <v>3</v>
      </c>
      <c r="F53" s="105">
        <f t="shared" si="6"/>
        <v>0.4131944444444442</v>
      </c>
      <c r="H53" s="13"/>
    </row>
    <row r="54" spans="1:8" x14ac:dyDescent="0.4">
      <c r="A54" s="118"/>
      <c r="B54" s="119"/>
      <c r="C54" s="120"/>
      <c r="D54" s="120"/>
      <c r="E54" s="121"/>
      <c r="F54" s="98">
        <f t="shared" si="0"/>
        <v>0.41527777777777752</v>
      </c>
      <c r="H54" s="13"/>
    </row>
    <row r="55" spans="1:8" x14ac:dyDescent="0.4">
      <c r="A55" s="84"/>
      <c r="B55" s="78"/>
      <c r="C55" s="88"/>
      <c r="D55" s="85"/>
      <c r="E55" s="86"/>
      <c r="F55" s="87"/>
      <c r="H55" s="43"/>
    </row>
    <row r="56" spans="1:8" x14ac:dyDescent="0.4">
      <c r="A56" s="128">
        <v>11</v>
      </c>
      <c r="B56" s="73" t="s">
        <v>22</v>
      </c>
      <c r="C56" s="74" t="s">
        <v>29</v>
      </c>
      <c r="D56" s="79" t="s">
        <v>6</v>
      </c>
      <c r="E56" s="80"/>
      <c r="F56" s="81" t="s">
        <v>74</v>
      </c>
      <c r="H56" s="48"/>
    </row>
    <row r="57" spans="1:8" x14ac:dyDescent="0.4">
      <c r="A57" s="44"/>
      <c r="B57" s="45"/>
      <c r="C57" s="42"/>
      <c r="D57" s="42"/>
      <c r="E57" s="46"/>
      <c r="F57" s="47"/>
      <c r="H57" s="50" t="s">
        <v>1</v>
      </c>
    </row>
    <row r="58" spans="1:8" x14ac:dyDescent="0.4">
      <c r="A58" s="49" t="s">
        <v>1</v>
      </c>
      <c r="B58" s="45" t="s">
        <v>1</v>
      </c>
      <c r="C58" s="42" t="s">
        <v>30</v>
      </c>
      <c r="D58" s="42"/>
      <c r="E58" s="46" t="s">
        <v>1</v>
      </c>
      <c r="F58" s="47" t="s">
        <v>1</v>
      </c>
      <c r="H58" s="55"/>
    </row>
    <row r="59" spans="1:8" x14ac:dyDescent="0.4">
      <c r="A59" s="45"/>
      <c r="B59" s="51"/>
      <c r="C59" s="42" t="s">
        <v>31</v>
      </c>
      <c r="D59" s="52"/>
      <c r="E59" s="53"/>
      <c r="F59" s="54"/>
      <c r="H59" s="61"/>
    </row>
    <row r="60" spans="1:8" x14ac:dyDescent="0.4">
      <c r="A60" s="45"/>
      <c r="B60" s="56"/>
      <c r="C60" s="57"/>
      <c r="D60" s="58"/>
      <c r="E60" s="59"/>
      <c r="F60" s="60"/>
    </row>
    <row r="61" spans="1:8" x14ac:dyDescent="0.4">
      <c r="A61" s="62"/>
      <c r="B61" s="63"/>
      <c r="C61" s="64"/>
    </row>
    <row r="62" spans="1:8" x14ac:dyDescent="0.4">
      <c r="A62" s="62"/>
      <c r="B62" s="63"/>
      <c r="C62" s="69"/>
      <c r="D62" s="69"/>
    </row>
    <row r="63" spans="1:8" x14ac:dyDescent="0.4">
      <c r="A63" s="62"/>
      <c r="B63" s="63"/>
      <c r="C63" s="70"/>
      <c r="D63" s="69"/>
    </row>
    <row r="64" spans="1:8" x14ac:dyDescent="0.4">
      <c r="D64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2018-07-09T14:00:00Z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