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EC_Opening_Agenda!$A$1:$E$38</definedName>
    <definedName name="PRINT_AREA_MI_1">EC_Opening_Agenda!$A$1:$E$38</definedName>
  </definedNames>
  <calcPr calcId="171027" concurrentCalc="0"/>
</workbook>
</file>

<file path=xl/calcChain.xml><?xml version="1.0" encoding="utf-8"?>
<calcChain xmlns="http://schemas.openxmlformats.org/spreadsheetml/2006/main">
  <c r="F51" i="1" l="1"/>
  <c r="A51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A50" i="1"/>
  <c r="F52" i="1"/>
  <c r="A45" i="1"/>
  <c r="A46" i="1"/>
  <c r="A47" i="1"/>
  <c r="A48" i="1"/>
  <c r="A49" i="1"/>
  <c r="A38" i="1"/>
  <c r="A39" i="1"/>
  <c r="A37" i="1"/>
  <c r="A40" i="1"/>
  <c r="A41" i="1"/>
  <c r="A11" i="1"/>
  <c r="A12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52" i="1"/>
  <c r="F53" i="1"/>
</calcChain>
</file>

<file path=xl/sharedStrings.xml><?xml version="1.0" encoding="utf-8"?>
<sst xmlns="http://schemas.openxmlformats.org/spreadsheetml/2006/main" count="139" uniqueCount="76">
  <si>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</si>
  <si>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</si>
  <si>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</si>
  <si>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</si>
  <si>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</si>
  <si>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</si>
  <si>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</si>
  <si>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</si>
  <si>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</si>
  <si>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</si>
  <si>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</si>
  <si>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</si>
  <si>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</si>
  <si>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</si>
  <si>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</si>
  <si>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</si>
  <si>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</si>
  <si>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</si>
  <si>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</si>
  <si>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</si>
  <si>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</si>
  <si>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</si>
  <si>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</si>
  <si>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</si>
  <si>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</si>
  <si>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</si>
  <si>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</si>
  <si>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</si>
  <si>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</si>
  <si>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</si>
  <si>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</si>
  <si>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</si>
  <si>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</si>
  <si>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</si>
  <si>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</si>
  <si>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</si>
  <si>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</si>
  <si>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</si>
  <si>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</si>
  <si>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</si>
  <si>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</si>
  <si>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</si>
  <si>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Draft documents to EC Ballot</t>
  </si>
  <si>
    <t>802 JTC1 Standing Committee Status Report and plans for week</t>
  </si>
  <si>
    <t>Myles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</si>
  <si>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</si>
  <si>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</si>
  <si>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</si>
  <si>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</si>
  <si>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</si>
  <si>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</si>
  <si>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</si>
  <si>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</si>
  <si>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</si>
  <si>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</si>
  <si>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</si>
  <si>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R0</t>
  </si>
  <si>
    <t>10:00AM</t>
  </si>
  <si>
    <t>IEEE International Overview</t>
  </si>
  <si>
    <t xml:space="preserve">Monday 8:00AM -10:00AM </t>
  </si>
  <si>
    <t xml:space="preserve">Get IEEE 802 Update </t>
  </si>
  <si>
    <t>DAmbrosia</t>
  </si>
  <si>
    <t>Goldberg</t>
  </si>
  <si>
    <t xml:space="preserve">APPROVE Motion: Approve  minutes of Nov 2016 Opening Meeting -  https://mentor.ieee.org/802-ec/dcn/16/ec-16-0178-00-00EC-802-ec-nov-2016-opening-minutes.pdf   </t>
  </si>
  <si>
    <t xml:space="preserve">APPROVE Motion: Approve  minutes of Nov 2016 Closing Meeting - https://mentor.ieee.org/802-ec/dcn/16/ec-16-0179-01-00EC-802-ec-nov-2016-closing-minutes.pdf </t>
  </si>
  <si>
    <t xml:space="preserve">APPROVE Motion: Approve  minutes of Feb 2017 EC teleconference call - https://mentor.ieee.org/802-ec/dcn/17/ec-17-0017-00-00EC-ieee-802-lmsc-feb-7-teleconference.pdf </t>
  </si>
  <si>
    <t xml:space="preserve">Document publication priority update - 
https://mentor.ieee.org/802-ec/dcn/17/ec-17-0027-00-00EC-ieee-march-2017-802-publication-report.pdf </t>
  </si>
  <si>
    <t>IEEE-SA PR and Mktg Tracking Reports - 
https://mentor.ieee.org/802-ec/dcn/17/ec-17-0026-00-00EC-ieee-march-2017-802-prandmarketing-tracking-report.pdf</t>
  </si>
  <si>
    <t xml:space="preserve">IEEE-SA Solutions &amp; 802 EC Update - 
https://mentor.ieee.org/802-ec/dcn/17/ec-17-0024-00-00EC-ieee-march-2017-802-ec-solutions-report.pdf </t>
  </si>
  <si>
    <t>Action Item Recap (Nov Plenary,  EC Feb Teleconference)</t>
  </si>
  <si>
    <t xml:space="preserve">802 EC / ITU Standing Committee Status Report and plans for week, including update on ITU-T JCA IMT-2020 </t>
  </si>
  <si>
    <t xml:space="preserve">PAR Summary Report -  https://mentor.ieee.org/802-ec/dcn/17/ec-17-0025-00-00EC-ieee-march-2017-802-par-summary-report.pdf </t>
  </si>
  <si>
    <t>ME*</t>
  </si>
  <si>
    <t>IEEE Std 802.3bu-2016 press release - Motion - 'The EC supports the IEEE Std 802.3bu-2016 Power over Data Lines (PoDL) publication press release available at &lt;https://mentor.ieee.org/802-ec/dcn/17/ec-17-0023-00-00EC-ieee-std-802-3bu-2016-publication-press-release.pdf&gt;, granting the IEEE 802.3 Chair (or his delegate) editorial license.</t>
  </si>
  <si>
    <t>Law</t>
  </si>
  <si>
    <t>Fee Waivers: Invited Guests: 
Motion: Approve meeting fee waivers for the Mar 2017 LMSC session for the following individuals:
     Don Wright, IEEE-SA President, 2017-2018
    'Frederic Surre, Assistant Professor, City University London and IEEE Standards Education committee corresponding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</si>
</sst>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  <xf numFmtId="169" fontId="20" fillId="22" borderId="11" xfId="0" applyNumberFormat="1" applyFont="1" applyFill="1" applyBorder="1" applyAlignment="1" applyProtection="1">
      <alignment horizontal="left" vertical="top" wrapText="1" indent="1"/>
    </xf>
    <xf numFmtId="2" fontId="25" fillId="22" borderId="11" xfId="0" applyNumberFormat="1" applyFont="1" applyFill="1" applyBorder="1" applyAlignment="1" applyProtection="1">
      <alignment horizontal="left" vertical="top"/>
    </xf>
    <xf numFmtId="164" fontId="25" fillId="22" borderId="11" xfId="0" applyFont="1" applyFill="1" applyBorder="1" applyAlignment="1">
      <alignment vertical="top"/>
    </xf>
    <xf numFmtId="169" fontId="25" fillId="22" borderId="11" xfId="0" applyNumberFormat="1" applyFont="1" applyFill="1" applyBorder="1" applyAlignment="1" applyProtection="1">
      <alignment horizontal="left" vertical="top" indent="1"/>
    </xf>
    <xf numFmtId="164" fontId="25" fillId="22" borderId="11" xfId="0" applyFont="1" applyFill="1" applyBorder="1" applyAlignment="1" applyProtection="1">
      <alignment horizontal="left" vertical="top" wrapText="1"/>
    </xf>
    <xf numFmtId="1" fontId="25" fillId="22" borderId="11" xfId="0" applyNumberFormat="1" applyFont="1" applyFill="1" applyBorder="1" applyAlignment="1" applyProtection="1">
      <alignment horizontal="right" vertical="top"/>
    </xf>
    <xf numFmtId="165" fontId="25" fillId="22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topLeftCell="A47" zoomScale="120" zoomScaleNormal="120" workbookViewId="0">
      <selection activeCell="J11" sqref="J11"/>
    </sheetView>
  </sheetViews>
  <sheetFormatPr defaultRowHeight="16" x14ac:dyDescent="0.4"/>
  <cols>
    <col min="1" max="1" width="3.92578125" style="7" customWidth="1"/>
    <col min="2" max="2" width="3" style="7" customWidth="1"/>
    <col min="3" max="3" width="45.5703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56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59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10" ht="31.5" x14ac:dyDescent="0.4">
      <c r="A10" s="37">
        <v>3</v>
      </c>
      <c r="B10" s="21" t="s">
        <v>10</v>
      </c>
      <c r="C10" s="23" t="s">
        <v>63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ht="31.5" x14ac:dyDescent="0.4">
      <c r="A11" s="37">
        <f t="shared" ref="A11:A12" si="1">A10+0.01</f>
        <v>3.01</v>
      </c>
      <c r="B11" s="21" t="s">
        <v>10</v>
      </c>
      <c r="C11" s="23" t="s">
        <v>64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ht="31.5" x14ac:dyDescent="0.4">
      <c r="A12" s="37">
        <f t="shared" si="1"/>
        <v>3.0199999999999996</v>
      </c>
      <c r="B12" s="21" t="s">
        <v>10</v>
      </c>
      <c r="C12" s="23" t="s">
        <v>65</v>
      </c>
      <c r="D12" s="23" t="s">
        <v>32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ht="63" x14ac:dyDescent="0.4">
      <c r="A15" s="123">
        <v>4.01</v>
      </c>
      <c r="B15" s="124" t="s">
        <v>10</v>
      </c>
      <c r="C15" s="125" t="s">
        <v>75</v>
      </c>
      <c r="D15" s="125" t="s">
        <v>7</v>
      </c>
      <c r="E15" s="126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35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50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51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53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42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1" t="s">
        <v>21</v>
      </c>
      <c r="D29" s="132" t="s">
        <v>7</v>
      </c>
      <c r="E29" s="133">
        <v>5</v>
      </c>
      <c r="F29" s="134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69</v>
      </c>
      <c r="D30" s="84" t="s">
        <v>61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49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36</v>
      </c>
      <c r="D32" s="84"/>
      <c r="E32" s="105"/>
      <c r="F32" s="103">
        <f t="shared" si="0"/>
        <v>0.35486111111111102</v>
      </c>
      <c r="H32" s="36"/>
    </row>
    <row r="33" spans="1:254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254" x14ac:dyDescent="0.4">
      <c r="A34" s="106">
        <f t="shared" ref="A34:A35" si="3">A33+0.001</f>
        <v>5.1419999999999977</v>
      </c>
      <c r="B34" s="71" t="s">
        <v>14</v>
      </c>
      <c r="C34" s="102" t="s">
        <v>52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254" x14ac:dyDescent="0.4">
      <c r="A35" s="135">
        <f t="shared" si="3"/>
        <v>5.142999999999998</v>
      </c>
      <c r="B35" s="136" t="s">
        <v>14</v>
      </c>
      <c r="C35" s="131" t="s">
        <v>26</v>
      </c>
      <c r="D35" s="132" t="s">
        <v>27</v>
      </c>
      <c r="E35" s="133">
        <v>10</v>
      </c>
      <c r="F35" s="134">
        <f t="shared" si="0"/>
        <v>0.36527777777777765</v>
      </c>
      <c r="H35" s="36">
        <v>3.4722222222222225E-3</v>
      </c>
    </row>
    <row r="36" spans="1:254" ht="15" customHeight="1" x14ac:dyDescent="0.4">
      <c r="A36" s="101">
        <v>5.2</v>
      </c>
      <c r="B36" s="71"/>
      <c r="C36" s="84" t="s">
        <v>37</v>
      </c>
      <c r="D36" s="84"/>
      <c r="E36" s="105"/>
      <c r="F36" s="134">
        <f t="shared" si="0"/>
        <v>0.37222222222222207</v>
      </c>
      <c r="H36" s="36"/>
    </row>
    <row r="37" spans="1:254" ht="15" customHeight="1" x14ac:dyDescent="0.4">
      <c r="A37" s="101">
        <f>A39+0.01</f>
        <v>5.2299999999999995</v>
      </c>
      <c r="B37" s="72" t="s">
        <v>14</v>
      </c>
      <c r="C37" s="102" t="s">
        <v>43</v>
      </c>
      <c r="D37" s="84" t="s">
        <v>44</v>
      </c>
      <c r="E37" s="105">
        <v>5</v>
      </c>
      <c r="F37" s="134">
        <f>F36+TIME(0,E36,0)</f>
        <v>0.37222222222222207</v>
      </c>
      <c r="H37" s="36"/>
    </row>
    <row r="38" spans="1:254" ht="21" x14ac:dyDescent="0.4">
      <c r="A38" s="101">
        <f>A36+0.01</f>
        <v>5.21</v>
      </c>
      <c r="B38" s="71" t="s">
        <v>14</v>
      </c>
      <c r="C38" s="83" t="s">
        <v>70</v>
      </c>
      <c r="D38" s="84" t="s">
        <v>48</v>
      </c>
      <c r="E38" s="105">
        <v>10</v>
      </c>
      <c r="F38" s="134">
        <f>F37+TIME(0,E37,0)</f>
        <v>0.37569444444444428</v>
      </c>
      <c r="H38" s="36">
        <v>3.4722222222222225E-3</v>
      </c>
      <c r="J38" s="75"/>
    </row>
    <row r="39" spans="1:254" x14ac:dyDescent="0.4">
      <c r="A39" s="101">
        <f t="shared" ref="A39:A48" si="4">A38+0.01</f>
        <v>5.22</v>
      </c>
      <c r="B39" s="72" t="s">
        <v>14</v>
      </c>
      <c r="C39" s="83" t="s">
        <v>45</v>
      </c>
      <c r="D39" s="84" t="s">
        <v>33</v>
      </c>
      <c r="E39" s="105">
        <v>5</v>
      </c>
      <c r="F39" s="134">
        <f t="shared" si="0"/>
        <v>0.3826388888888887</v>
      </c>
      <c r="H39" s="36">
        <v>3.4722222222222225E-3</v>
      </c>
    </row>
    <row r="40" spans="1:254" x14ac:dyDescent="0.4">
      <c r="A40" s="101">
        <f>A37+0.01</f>
        <v>5.2399999999999993</v>
      </c>
      <c r="B40" s="72" t="s">
        <v>14</v>
      </c>
      <c r="C40" s="83" t="s">
        <v>46</v>
      </c>
      <c r="D40" s="84" t="s">
        <v>41</v>
      </c>
      <c r="E40" s="105">
        <v>5</v>
      </c>
      <c r="F40" s="134">
        <f t="shared" si="0"/>
        <v>0.38611111111111091</v>
      </c>
      <c r="H40" s="36"/>
    </row>
    <row r="41" spans="1:254" x14ac:dyDescent="0.4">
      <c r="A41" s="101">
        <f t="shared" si="4"/>
        <v>5.2499999999999991</v>
      </c>
      <c r="B41" s="72" t="s">
        <v>14</v>
      </c>
      <c r="C41" s="83" t="s">
        <v>47</v>
      </c>
      <c r="D41" s="84" t="s">
        <v>54</v>
      </c>
      <c r="E41" s="105">
        <v>5</v>
      </c>
      <c r="F41" s="134">
        <f t="shared" si="0"/>
        <v>0.38958333333333311</v>
      </c>
      <c r="H41" s="36"/>
    </row>
    <row r="42" spans="1:254" ht="15" customHeight="1" x14ac:dyDescent="0.4">
      <c r="A42" s="101">
        <v>5.3</v>
      </c>
      <c r="B42" s="71"/>
      <c r="C42" s="84" t="s">
        <v>38</v>
      </c>
      <c r="D42" s="84"/>
      <c r="E42" s="105"/>
      <c r="F42" s="134">
        <f t="shared" si="0"/>
        <v>0.39305555555555532</v>
      </c>
      <c r="H42" s="36"/>
    </row>
    <row r="43" spans="1:254" x14ac:dyDescent="0.4">
      <c r="A43" s="101">
        <v>5.33</v>
      </c>
      <c r="B43" s="72" t="s">
        <v>14</v>
      </c>
      <c r="C43" s="83" t="s">
        <v>40</v>
      </c>
      <c r="D43" s="84" t="s">
        <v>55</v>
      </c>
      <c r="E43" s="108">
        <v>5</v>
      </c>
      <c r="F43" s="134">
        <f t="shared" si="0"/>
        <v>0.39305555555555532</v>
      </c>
      <c r="H43" s="36"/>
      <c r="J43" s="75"/>
    </row>
    <row r="44" spans="1:254" ht="15" customHeight="1" x14ac:dyDescent="0.4">
      <c r="A44" s="101">
        <v>5.4</v>
      </c>
      <c r="B44" s="71"/>
      <c r="C44" s="84" t="s">
        <v>39</v>
      </c>
      <c r="D44" s="84"/>
      <c r="E44" s="105"/>
      <c r="F44" s="134">
        <f t="shared" si="0"/>
        <v>0.39652777777777753</v>
      </c>
      <c r="H44" s="36"/>
    </row>
    <row r="45" spans="1:254" ht="31.5" x14ac:dyDescent="0.4">
      <c r="A45" s="109">
        <f t="shared" si="4"/>
        <v>5.41</v>
      </c>
      <c r="B45" s="90" t="s">
        <v>11</v>
      </c>
      <c r="C45" s="110" t="s">
        <v>66</v>
      </c>
      <c r="D45" s="111" t="s">
        <v>34</v>
      </c>
      <c r="E45" s="112">
        <v>0</v>
      </c>
      <c r="F45" s="113">
        <f t="shared" si="0"/>
        <v>0.39652777777777753</v>
      </c>
      <c r="H45" s="36">
        <v>2.0833333333333333E-3</v>
      </c>
    </row>
    <row r="46" spans="1:254" ht="31.5" x14ac:dyDescent="0.4">
      <c r="A46" s="109">
        <f t="shared" si="4"/>
        <v>5.42</v>
      </c>
      <c r="B46" s="90" t="s">
        <v>11</v>
      </c>
      <c r="C46" s="110" t="s">
        <v>67</v>
      </c>
      <c r="D46" s="111" t="s">
        <v>62</v>
      </c>
      <c r="E46" s="112">
        <v>0</v>
      </c>
      <c r="F46" s="113">
        <f t="shared" si="0"/>
        <v>0.39652777777777753</v>
      </c>
      <c r="H46" s="36"/>
    </row>
    <row r="47" spans="1:254" ht="31.5" x14ac:dyDescent="0.4">
      <c r="A47" s="109">
        <f t="shared" si="4"/>
        <v>5.43</v>
      </c>
      <c r="B47" s="90" t="s">
        <v>11</v>
      </c>
      <c r="C47" s="110" t="s">
        <v>68</v>
      </c>
      <c r="D47" s="111" t="s">
        <v>62</v>
      </c>
      <c r="E47" s="112">
        <v>0</v>
      </c>
      <c r="F47" s="113">
        <f t="shared" si="0"/>
        <v>0.39652777777777753</v>
      </c>
      <c r="H47" s="96"/>
    </row>
    <row r="48" spans="1:254" s="100" customFormat="1" x14ac:dyDescent="0.4">
      <c r="A48" s="142">
        <f t="shared" si="4"/>
        <v>5.4399999999999995</v>
      </c>
      <c r="B48" s="143" t="s">
        <v>11</v>
      </c>
      <c r="C48" s="144" t="s">
        <v>58</v>
      </c>
      <c r="D48" s="145" t="s">
        <v>62</v>
      </c>
      <c r="E48" s="146">
        <v>0</v>
      </c>
      <c r="F48" s="147">
        <f t="shared" si="0"/>
        <v>0.39652777777777753</v>
      </c>
      <c r="G48" s="104"/>
      <c r="H48" s="99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</row>
    <row r="49" spans="1:254" s="140" customFormat="1" x14ac:dyDescent="0.4">
      <c r="A49" s="142">
        <f>A48+0.01</f>
        <v>5.4499999999999993</v>
      </c>
      <c r="B49" s="143" t="s">
        <v>11</v>
      </c>
      <c r="C49" s="144" t="s">
        <v>60</v>
      </c>
      <c r="D49" s="145" t="s">
        <v>62</v>
      </c>
      <c r="E49" s="146">
        <v>0</v>
      </c>
      <c r="F49" s="147">
        <f>F48+TIME(0,E48,0)</f>
        <v>0.39652777777777753</v>
      </c>
      <c r="G49" s="138"/>
      <c r="H49" s="139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</row>
    <row r="50" spans="1:254" s="140" customFormat="1" ht="21" x14ac:dyDescent="0.4">
      <c r="A50" s="109">
        <f>A49+0.01</f>
        <v>5.4599999999999991</v>
      </c>
      <c r="B50" s="90" t="s">
        <v>11</v>
      </c>
      <c r="C50" s="141" t="s">
        <v>71</v>
      </c>
      <c r="D50" s="111" t="s">
        <v>62</v>
      </c>
      <c r="E50" s="112">
        <v>0</v>
      </c>
      <c r="F50" s="113">
        <f>F49+TIME(0,E49,0)</f>
        <v>0.39652777777777753</v>
      </c>
      <c r="G50" s="138"/>
      <c r="H50" s="139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</row>
    <row r="51" spans="1:254" s="140" customFormat="1" ht="52.5" x14ac:dyDescent="0.4">
      <c r="A51" s="109">
        <f>A50+0.01</f>
        <v>5.4699999999999989</v>
      </c>
      <c r="B51" s="90" t="s">
        <v>72</v>
      </c>
      <c r="C51" s="141" t="s">
        <v>73</v>
      </c>
      <c r="D51" s="111" t="s">
        <v>74</v>
      </c>
      <c r="E51" s="112">
        <v>0</v>
      </c>
      <c r="F51" s="113">
        <f>F50+TIME(0,E50,0)</f>
        <v>0.39652777777777753</v>
      </c>
      <c r="G51" s="138"/>
      <c r="H51" s="139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</row>
    <row r="52" spans="1:254" ht="14.25" customHeight="1" x14ac:dyDescent="0.4">
      <c r="A52" s="101">
        <f>A44+0.1</f>
        <v>5.5</v>
      </c>
      <c r="B52" s="71" t="s">
        <v>14</v>
      </c>
      <c r="C52" s="84" t="s">
        <v>28</v>
      </c>
      <c r="D52" s="84" t="s">
        <v>7</v>
      </c>
      <c r="E52" s="105">
        <v>3</v>
      </c>
      <c r="F52" s="103">
        <f>F48+TIME(0,E48,0)</f>
        <v>0.39652777777777753</v>
      </c>
      <c r="H52" s="97">
        <v>2.0833333333333333E-3</v>
      </c>
      <c r="J52" s="75"/>
    </row>
    <row r="53" spans="1:254" ht="21.75" customHeight="1" x14ac:dyDescent="0.4">
      <c r="A53" s="127"/>
      <c r="B53" s="128"/>
      <c r="C53" s="129"/>
      <c r="D53" s="129"/>
      <c r="E53" s="130"/>
      <c r="F53" s="103">
        <f t="shared" si="0"/>
        <v>0.39861111111111086</v>
      </c>
      <c r="H53" s="13"/>
    </row>
    <row r="54" spans="1:254" x14ac:dyDescent="0.4">
      <c r="A54" s="85"/>
      <c r="B54" s="79"/>
      <c r="C54" s="89"/>
      <c r="D54" s="86"/>
      <c r="E54" s="87"/>
      <c r="F54" s="88"/>
      <c r="H54" s="13"/>
    </row>
    <row r="55" spans="1:254" x14ac:dyDescent="0.4">
      <c r="A55" s="137"/>
      <c r="B55" s="73" t="s">
        <v>23</v>
      </c>
      <c r="C55" s="74" t="s">
        <v>29</v>
      </c>
      <c r="D55" s="80" t="s">
        <v>7</v>
      </c>
      <c r="E55" s="81"/>
      <c r="F55" s="82" t="s">
        <v>57</v>
      </c>
      <c r="H55" s="43"/>
    </row>
    <row r="56" spans="1:254" x14ac:dyDescent="0.4">
      <c r="A56" s="44"/>
      <c r="B56" s="45"/>
      <c r="C56" s="42"/>
      <c r="D56" s="42"/>
      <c r="E56" s="46"/>
      <c r="F56" s="47"/>
      <c r="H56" s="48"/>
    </row>
    <row r="57" spans="1:254" x14ac:dyDescent="0.4">
      <c r="A57" s="49" t="s">
        <v>2</v>
      </c>
      <c r="B57" s="45" t="s">
        <v>2</v>
      </c>
      <c r="C57" s="42" t="s">
        <v>30</v>
      </c>
      <c r="D57" s="42"/>
      <c r="E57" s="46" t="s">
        <v>2</v>
      </c>
      <c r="F57" s="47" t="s">
        <v>2</v>
      </c>
      <c r="H57" s="50" t="s">
        <v>2</v>
      </c>
    </row>
    <row r="58" spans="1:254" x14ac:dyDescent="0.4">
      <c r="A58" s="45"/>
      <c r="B58" s="51"/>
      <c r="C58" s="42" t="s">
        <v>31</v>
      </c>
      <c r="D58" s="52"/>
      <c r="E58" s="53"/>
      <c r="F58" s="54"/>
      <c r="H58" s="55"/>
    </row>
    <row r="59" spans="1:254" x14ac:dyDescent="0.4">
      <c r="A59" s="45"/>
      <c r="B59" s="56"/>
      <c r="C59" s="57"/>
      <c r="D59" s="58"/>
      <c r="E59" s="59"/>
      <c r="F59" s="60"/>
      <c r="H59" s="61"/>
    </row>
    <row r="60" spans="1:254" x14ac:dyDescent="0.4">
      <c r="A60" s="62"/>
      <c r="B60" s="63"/>
      <c r="C60" s="64"/>
    </row>
    <row r="61" spans="1:254" x14ac:dyDescent="0.4">
      <c r="A61" s="62"/>
      <c r="B61" s="63"/>
      <c r="C61" s="69"/>
      <c r="D61" s="69"/>
    </row>
    <row r="62" spans="1:254" x14ac:dyDescent="0.4">
      <c r="A62" s="62"/>
      <c r="B62" s="63"/>
      <c r="C62" s="70"/>
      <c r="D62" s="69"/>
    </row>
    <row r="63" spans="1:254" x14ac:dyDescent="0.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2017-03-12T18:41:53Z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