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https://d.docs.live.net/a76b78698ac40a99/Documents/IEEE 802/IEEE/802/Meetings/Plenaries/16_11/"/>
    </mc:Choice>
  </mc:AlternateContent>
  <bookViews>
    <workbookView xWindow="-60" yWindow="110" windowWidth="9900" windowHeight="6240"/>
  </bookViews>
  <sheets>
    <sheet name="EC_Closing_Agenda" sheetId="1" r:id="rId1"/>
  </sheets>
  <definedNames>
    <definedName name="_xlnm.Print_Area" localSheetId="0">EC_Closing_Agenda!$A$1:$F$128</definedName>
    <definedName name="Print_Area_MI">EC_Closing_Agenda!$A$1:$E$23</definedName>
    <definedName name="PRINT_AREA_MI_1">EC_Closing_Agenda!$A$1:$E$23</definedName>
  </definedNames>
  <calcPr calcId="171027" concurrentCalc="0"/>
</workbook>
</file>

<file path=xl/calcChain.xml><?xml version="1.0" encoding="utf-8"?>
<calcChain xmlns="http://schemas.openxmlformats.org/spreadsheetml/2006/main">
  <c r="F20" i="1" l="1"/>
  <c r="F18" i="1"/>
  <c r="F21" i="1"/>
  <c r="F23" i="1"/>
  <c r="F24" i="1"/>
  <c r="F25" i="1"/>
  <c r="F26" i="1"/>
  <c r="F27" i="1"/>
  <c r="F28" i="1"/>
  <c r="F29" i="1"/>
  <c r="F30" i="1"/>
  <c r="F31" i="1"/>
  <c r="F32" i="1"/>
  <c r="F33" i="1"/>
  <c r="F35" i="1"/>
  <c r="F8" i="1"/>
  <c r="F9" i="1"/>
  <c r="F11" i="1"/>
  <c r="F13" i="1"/>
  <c r="F14" i="1"/>
  <c r="F15" i="1"/>
  <c r="F16" i="1"/>
  <c r="F36" i="1"/>
  <c r="F37" i="1"/>
  <c r="F38" i="1"/>
  <c r="F39" i="1"/>
  <c r="F40" i="1"/>
  <c r="F41" i="1"/>
  <c r="F42" i="1"/>
  <c r="F43" i="1"/>
  <c r="F46" i="1"/>
  <c r="F47" i="1"/>
  <c r="F48" i="1"/>
  <c r="F49" i="1"/>
  <c r="F50" i="1"/>
  <c r="F51" i="1"/>
  <c r="F52" i="1"/>
  <c r="F53" i="1"/>
  <c r="F54" i="1"/>
  <c r="F55" i="1"/>
  <c r="F56" i="1"/>
  <c r="F57" i="1"/>
  <c r="F58" i="1"/>
  <c r="F59" i="1"/>
  <c r="F61" i="1"/>
  <c r="F62" i="1"/>
  <c r="F63" i="1"/>
  <c r="F64" i="1"/>
  <c r="F65" i="1"/>
  <c r="F66" i="1"/>
  <c r="F67" i="1"/>
  <c r="F68" i="1"/>
  <c r="F69" i="1"/>
  <c r="F70" i="1"/>
  <c r="F71" i="1"/>
  <c r="F72" i="1"/>
  <c r="F73" i="1"/>
  <c r="F74" i="1"/>
  <c r="F75" i="1"/>
  <c r="F76" i="1"/>
  <c r="F77"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8" i="1"/>
  <c r="F109" i="1"/>
  <c r="F110" i="1"/>
  <c r="F111" i="1"/>
  <c r="F112" i="1"/>
  <c r="F113" i="1"/>
  <c r="F114" i="1"/>
  <c r="F115" i="1"/>
  <c r="F116" i="1"/>
  <c r="F117" i="1"/>
  <c r="F118" i="1"/>
  <c r="F119" i="1"/>
  <c r="F120" i="1"/>
  <c r="F121" i="1"/>
  <c r="F122" i="1"/>
  <c r="F123" i="1"/>
  <c r="F124" i="1"/>
  <c r="F125" i="1"/>
  <c r="F126" i="1"/>
  <c r="F127" i="1"/>
  <c r="F44" i="1"/>
  <c r="F45" i="1"/>
  <c r="A24" i="1"/>
  <c r="A26" i="1"/>
  <c r="A27" i="1"/>
  <c r="A29" i="1"/>
  <c r="A32" i="1"/>
  <c r="A35" i="1"/>
  <c r="A36" i="1"/>
  <c r="A37" i="1"/>
  <c r="A25" i="1"/>
  <c r="A13" i="1"/>
  <c r="A14" i="1"/>
  <c r="A20" i="1"/>
  <c r="A21" i="1"/>
  <c r="A80" i="1"/>
  <c r="A81" i="1"/>
  <c r="A82" i="1"/>
  <c r="A83" i="1"/>
  <c r="A84" i="1"/>
  <c r="A85" i="1"/>
  <c r="A86" i="1"/>
  <c r="A87" i="1"/>
  <c r="A95" i="1"/>
  <c r="A96" i="1"/>
  <c r="A97" i="1"/>
  <c r="A98" i="1"/>
  <c r="A99" i="1"/>
  <c r="A100" i="1"/>
  <c r="A101" i="1"/>
  <c r="A88" i="1"/>
  <c r="A89" i="1"/>
  <c r="A90" i="1"/>
  <c r="A91" i="1"/>
  <c r="A92" i="1"/>
  <c r="A93" i="1"/>
  <c r="A94" i="1"/>
  <c r="A38" i="1"/>
  <c r="A39" i="1"/>
  <c r="A40" i="1"/>
  <c r="A41" i="1"/>
  <c r="A42" i="1"/>
  <c r="A43" i="1"/>
  <c r="A44" i="1"/>
  <c r="A102" i="1"/>
  <c r="A104" i="1"/>
  <c r="A105" i="1"/>
  <c r="A106" i="1"/>
  <c r="A103" i="1"/>
  <c r="A46" i="1"/>
  <c r="A52" i="1"/>
  <c r="A54" i="1"/>
  <c r="A55" i="1"/>
  <c r="A56" i="1"/>
  <c r="A57" i="1"/>
  <c r="A58" i="1"/>
  <c r="A62" i="1"/>
  <c r="A63" i="1"/>
  <c r="A64" i="1"/>
  <c r="A65" i="1"/>
  <c r="A66" i="1"/>
  <c r="A67" i="1"/>
  <c r="A68" i="1"/>
  <c r="A69" i="1"/>
  <c r="A70" i="1"/>
  <c r="A74" i="1"/>
  <c r="A75" i="1"/>
  <c r="A76" i="1"/>
  <c r="A71" i="1"/>
  <c r="A72" i="1"/>
  <c r="A73" i="1"/>
  <c r="A33" i="1"/>
  <c r="A28" i="1"/>
  <c r="F128" i="1"/>
  <c r="A53" i="1"/>
  <c r="A47" i="1"/>
  <c r="A48" i="1"/>
  <c r="A49" i="1"/>
  <c r="A50" i="1"/>
  <c r="A51" i="1"/>
  <c r="A30" i="1"/>
  <c r="A31" i="1"/>
  <c r="A59" i="1"/>
  <c r="A77" i="1"/>
  <c r="A109" i="1"/>
  <c r="A110" i="1"/>
  <c r="A111" i="1"/>
  <c r="A112" i="1"/>
  <c r="A113" i="1"/>
  <c r="A114" i="1"/>
  <c r="A115" i="1"/>
  <c r="A116" i="1"/>
  <c r="A117" i="1"/>
  <c r="A124" i="1"/>
  <c r="A118" i="1"/>
  <c r="A119" i="1"/>
  <c r="A120" i="1"/>
  <c r="A121" i="1"/>
  <c r="A122" i="1"/>
  <c r="A123" i="1"/>
  <c r="A125" i="1"/>
  <c r="A126" i="1"/>
  <c r="A11" i="1"/>
  <c r="A9" i="1"/>
  <c r="A8" i="1"/>
</calcChain>
</file>

<file path=xl/sharedStrings.xml><?xml version="1.0" encoding="utf-8"?>
<sst xmlns="http://schemas.openxmlformats.org/spreadsheetml/2006/main" count="297" uniqueCount="126">
  <si>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</si>
  <si>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</si>
  <si>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</si>
  <si>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</si>
  <si>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</si>
  <si>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</si>
  <si>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</si>
  <si>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</si>
  <si>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</si>
  <si>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</si>
  <si>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</si>
  <si>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</si>
  <si>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</si>
  <si>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</si>
  <si>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</si>
  <si>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</si>
  <si>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</si>
  <si>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Information Items</t>
  </si>
  <si>
    <t>Myles</t>
  </si>
  <si>
    <t>Regulatory report</t>
  </si>
  <si>
    <t>Executive secretary report</t>
  </si>
  <si>
    <t>D'Ambrosia</t>
  </si>
  <si>
    <t>Network Services report</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</si>
  <si>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</si>
  <si>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</si>
  <si>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</si>
  <si>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</si>
  <si>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</si>
  <si>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</si>
  <si>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</si>
  <si>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</si>
  <si>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</si>
  <si>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</si>
  <si>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</si>
  <si>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</si>
  <si>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</si>
  <si>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</si>
  <si>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</si>
  <si>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</si>
  <si>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</si>
  <si>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</si>
  <si>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</si>
  <si>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</si>
  <si>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</si>
  <si>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</si>
  <si>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</si>
  <si>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</si>
  <si>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</si>
  <si>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</si>
  <si>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</si>
  <si>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</si>
  <si>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</si>
  <si>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</si>
  <si>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</si>
  <si>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</si>
  <si>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Stephens</t>
  </si>
  <si>
    <t>802 / JTC1 SC Report</t>
  </si>
  <si>
    <t>802 / ITU SC Report</t>
  </si>
  <si>
    <t>802 / IETF SC Report</t>
  </si>
  <si>
    <t>802 Wireless Chairs SC Report</t>
  </si>
  <si>
    <t>Godfrey</t>
  </si>
  <si>
    <t>Kennedy</t>
  </si>
  <si>
    <t>LMSC Liaisons and External Communications</t>
  </si>
  <si>
    <t>Verilan</t>
  </si>
  <si>
    <t>Friday 1:00PM-6:00PM, 11 Nov 2016)</t>
  </si>
  <si>
    <t>IEEE P802.3bs, 200GbE/400GbE, to Sponsor Ballot (conditional)</t>
  </si>
  <si>
    <t>IEEE P802.1CB to RevCom (conditional)</t>
  </si>
  <si>
    <t>IEEE P802.3bv Gigabit Ethernet over Plastic Optical Fiber (conditional) to RevCom</t>
  </si>
  <si>
    <t>IEEE P802.11ba, Wake Up Radio, PAR to NesCom</t>
  </si>
  <si>
    <t>IEEE P802.22.1, Advance Beaconing, PAR Withdrawal Request to NesCom</t>
  </si>
  <si>
    <t>Study Group  Formation - Multi-Gig Automotive Ethernet PHY</t>
  </si>
  <si>
    <t>MI*</t>
  </si>
  <si>
    <t>1st Extension - SC Advanced Access Network Interface (AANI)</t>
  </si>
  <si>
    <t>R2</t>
  </si>
  <si>
    <t>2nd  Extension - Coexistence in the Automotive Environment</t>
  </si>
  <si>
    <t>ME*</t>
  </si>
  <si>
    <t xml:space="preserve">IEEE P802.15.10 to RevCom 
Motion: Move that the 802 EC  
• Approves submitting P802.15-10/D10 to RevCom.
• Confirms the CSD [15-13-0232-04]
WG Vote (y/n/a):  33/0/0
(M) Heile (S) Gilb
</t>
  </si>
  <si>
    <t>IEEE P802.21.1 to RevCom
Motion: 1. IEEE 802.21 WG has reviewed and approves the CSD [21-12-0126-02-0000-proposed-802-21-1-5c.docx] and requests approval from the EC to submit P802.21.1-D05  to IEEE-SA RevCom.
WG Vote TBA
Document Approval 100%</t>
  </si>
  <si>
    <t>IEEE P802.21-Revision to RevCom (conditional)
Motion: IEEE 802.21 WG requests conditional approval from the EC to submit P802.21-revision-D07  to IEEE-SA RevCom.
WG Vote TBA
Document Approval 100%</t>
  </si>
  <si>
    <t xml:space="preserve">IEEE P802.3-20/15/Cor 1 (IEEE 802.3ce), Multilane Timestamping, to Sponsor Ballot
Motion: The IEEE 802 LMSC Executive Committee grants approval to forward IEEE P802.3-2015/Cor1 (IEEE 802.3ce) Multilane timestamping to Sponsor ballot
WG Vote (y/n/a) - 107 / 0 / 3
(M) Law  (S) D'Ambrosia </t>
  </si>
  <si>
    <t>IEEE P802.3cg, 10 Mb/s Single Twisted-pair Ethernet and associated power delivery, PAR  to NesCom
Motion: The IEEE 802 LMSC Executive Committee approves the IEEE P802.3cg CSD responses and grants approval for the IEEE P802.3cg PAR to remain on the December 2016 NesCom agenda
WG Vote PAR (y/n/a) - 79 / 0 / 0
WG Vote CSD (y / n/ a) - 81 / 0 / 1
M: Law  S: D'Ambrosia</t>
  </si>
  <si>
    <t>1st Extension - 10 Mb/s Extended Reach Single Twisted Pair Ethernet PHY Study Group
Motion - The IEEE 802 LMSC Executive Committee approves an extension of the IEEE 802.3 10 Mb/s Single Twisted Pair Ethernet Study Group
WG Vote - 83 / 0 / 0
(M) Law (S) D'Ambrosia</t>
  </si>
  <si>
    <t>Liaison letter to ISO/IEC JTC1 SC6: China NB Comment on IEEE Std 802.3bw-2015 pre-ballot
Motion: The IEEE 802 LMSC Executive Committee approves the liaison letter from the IEEE 802.3 working group to ISO/IEC JTC1 SC6 in respect to the China NB comments on the IEEE Std 802.3bw-2015 pre-ballot that can be found at the URLhttps://mentor.ieee.org/802-ec/dcn/16/ec-16-0189-00-00EC-liaison-letter-to-iso-iec-jtc1-sc6-ieee-std-802-3bw-2015-pre-ballot-comments.pdf
WG Vote (y/n/a) 96 / 0 /2
(M) Law (S) D'Ambrosia</t>
  </si>
  <si>
    <t>Category A liaison request from ISO TC22 SC32 Road vehicles - Electrical and electronic components and general system aspects
Motion: The IEEE 802 LMSC Executive Committee approves the formation of the category A liaison between IEEE 802.3 and ISO TC22 SC32 Road vehicles - Electrical and electronic components and general system aspects
WG Vote (y/n/a) - 92 / 0 / 0
(M) Law (S) D'Ambrosia</t>
  </si>
  <si>
    <t>IEEE 802.15.3 Response to ISO/IEC JTC1/SC6 RE: 802.15.3-2016 
Motion: Approve forwarding the response contained in 15-16-0768-00-0000-response-to-iso-iec-jtc-1-sc-6-60-day-ballot, slide 5 (and repeated here on slide 7 in EC Doc 15-16-0807-01) to ISO/IEC JTC1/SC6 in response to comments received from JTC1 SC6 on 802.15.3-2016 which was submitted under the PSDO process.
WG Vote (y/n/a) 34 / 0 / 0
(M) Heile (S) GIlb</t>
  </si>
  <si>
    <t xml:space="preserve">IEEE P802.15.3e to RevCom (conditional)
Motion: Move that the 802 EC  
• Conditionally approves submitting P802.15-3e/D07 (or current draft) to RevCom.
• Confirms the CSD [15-14-0716-07-003e]
WG Vote (y/n/a):  25 / 0 / 0
(M) Heile (S) Gilb
</t>
  </si>
  <si>
    <t xml:space="preserve">IEEE P802.15.4t to RevCom (conditional)
Motion: Move that the 802 EC  
• Conditionally approves submitting P802.15.4t-D06 (or current revision) to RevCom.
• Confirms the CSD [15-15-0739-02]
WG Vote (y/n/a):  28/0/0
(M) Heile (S) GIlb
</t>
  </si>
  <si>
    <t xml:space="preserve">IEEE P802.15.4v to Sponsor Ballot (conditional)
Motion: Move that the 802 EC  
• Conditionally approves submitting P802.15.4v-D04 (or current revision) to Sponsor Ballot.          
• Confirms the CSD [15-16-0131-00-0000_15.4v _CSD]
WG Vote (y/n/a):  27 / 0 / 0
(M) Heile (S) GIlb
</t>
  </si>
  <si>
    <t xml:space="preserve">IEEE P802c Amendment, Local Medium Access Control (MAC)Address Usage, PAR Modification to NesCom
Motion - 
 Approve forwarding IEEE 802c PAR modification documentation
in http://www.ieee802.org/1/files/public/docs2016/802c-thaler-PAR-Mod-0916.pdf to NesCom
 Approve CSD documentation in
http://.org/1/files/public/docs2015/lasg-mjt-802c-CSD-0315-v02.pdf
 Supporting Material:
– No comments were received on the PAR. The CSD wasn't changed by the PAR modification. The CSD in the motion is the CSD that was previously approved by the EC (March 2015 motion #14)
WG Vote (y/n/a) - 25 / 0 / 0
(M) Parsons (S) Thaler
</t>
  </si>
  <si>
    <t>IEEE P802.1AR Standard, Secure Device Identity, PAR to NesCom
Motion - 
 802.1 requests EC approval of the CSD and to forward the following PAR to Nescom:
– P802.1AR-Rev “Secure Device Identity”
– http://www.ieee802.org/1/files/public/docs2016/ar-seaman-rev-draft-par-0916-v02.pdf 
– http://www.ieee802.org/1/files/public/docs2016/ar-seaman-rev-draft-csd-0916-v02.pdf 
WG Vote (y/n/a) 26 / 0 / 0
(M) Parsons (S) Thaler</t>
  </si>
  <si>
    <t>IEEE P802.1CS Standard, Link-local Registration Protocol, PAR to NesCom
Motion - 
  Approve forwarding P802.1CS PAR documentation in
http://ieee802.org/1/files/public/docs2016/cs-LRP-PAR-1116-v01.pdf to NesCom
  Approve CSD documentation in
http://ieee802.org/1/files/public/docs2016/cs-LRP-CSD-1116-v01.pdf
WG comments received and responded to:
http://ieee802.org/1/files/public/docs2016/cs-PAR-CSD-comments-and-resolution-1116-v02.pdf
WG Vote (y/n/a) 28 / 0 / 0
(M) Parsons (S) Thaler</t>
  </si>
  <si>
    <t>5.069a</t>
  </si>
  <si>
    <t>– IEEE P802c - Local Medium Access Control (MAC) Address Usage to Sponsor Ballot
Motion - 
 Conditionally approve sending P802c to Sponsor Ballot
 Confirm the PAR and CSD for P802c in
http://ieee802.org/1/files/public/docs2015/lasg-mjt-802c-CSD-0315-v02.pdf
 P802c-D1.2 had 87% approval at the end of the last sponsor recirculation ballot.Subsequently 2 of the “no” voters changed their vote to “yes” resulting in an approval of 95%.
WG Vote (y/n/a) 24 / 0 / 1
(M) Parsons (S) Thaler</t>
  </si>
  <si>
    <t>IEEE P802.1AEcg to RevCom (conditional)
Motion:  EC confirms the PAR and CSD
https://standards.ieee.org/develop/project/802.1AEcg .html
http://www.ieee802.org/1/files/public/docs2014/cg-draft-aecg-csd-0714-v3.pdf
 and conditionally approves to forward P802.1AEcg to RevCom.
WG Vote (y/n/a) 26 / 0 / 0
(M) Parsons (S) Thaler</t>
  </si>
  <si>
    <t>IEEE P802d to RevCom (conditonal) 
Motion: 
 Conditionally approve sending P802d to RevCom.
 Confirm the PAR for P802d in
http://www.ieee802.org/1/files/public/docs2015/new-parsons-URN-Namespace-PAR-1115-v01.pdf
 Confirm the CSD for P802d in
http://www.ieee802.org/1/files/public/docs2015/new-parsons-URN-Namespace-CSD-1115.pdf
 P802d-D1.0 had 100% approval at the end of the last sponsor recirculation ballot.
WG Vote (y/n/a) 28 / 0 / 0
(M) Parsons (S) Thaler</t>
  </si>
  <si>
    <t>IEEE P802.1Qci to RevCom (conditional)
Motion: 
 Conditionally approve sending P802.1Qci to RevCom.
 Confirm the PAR for P802.1Qci in: 
https://development.standards.ieee.org/get-
file/P802.1Qci.pdf?t=86069100003
 Confirm the CSD for P802.1Qci in 
http://www.ieee802.org/1/files/public/docs2015/new-nfinn-input-gates-csd-0115-v03.pdf
 P802.1Qci-D2.0 had 96% approval at the end of the last sponsor recirculation ballot. 
 See http://www.ieee802.org/1/files/public/Exec_files/P802-1Qci-D2-0-required-comments.pdf for supporting documentation
WG Vote (y/n/a) 27 / 0 / 0
(M) Parsons (S) Thaler</t>
  </si>
  <si>
    <t>FDIS comment responses for IEEE Stds 802.1Qcd-2015, to SC6 under PSDO
Motion - 
 EC approves to forward the comment responses in documents
– http://ieee802.org/1/files/public/docs2016/liaison-randall-SC6ResponseQcd-1116-v01.pdf to ISO/IEC JTC1 SC6 under the PSDO agreement. 
These are responses to the comments received on recent 60-day ballot of 802.1Qcd-2015. 
WG Vote (y/n/a) 21 /0 / 0
(M) Parsons (S) Thaler</t>
  </si>
  <si>
    <t>IEEE Std 802.1AC-2016, 802.1Qbu-2016, 802.1Qbz-2016, 802.1Q-2014/Cor 1-2015, to SC6 for adoption under PSDO
Motion - 
 EC approves to forward the following standards to JTC1 SC6 for adoption under the PSDO agreement:
– 802.1AC-2016 – MAC Service Definition following publication
– 802.1Qbu-2016 – Frame Pre-emption
– 802.1Qbz-2016 – Enhancements to Bridging of IEEE 802.11 Media
– 802.1Q-2014/Cor 1-2015 – using the new corrigendum process
WG Vote (y/n/a) 21 / 0 / 0
(M) Parsons (S) Thaler</t>
  </si>
  <si>
    <t>IEEE P802.1Qch to SC6 for information under PSDO
Motion - 
 EC approves to forward the following documents to ISO/IEC JTC1 SC6, for information under the PSDO agreement at sponsor ballot time:
– P802.1Qch
WG Vote (y/n/a) - 23 / 0 / 0
(M) Parsons (S) Thaler</t>
  </si>
  <si>
    <t>IEEE P802.1AX/ Cor1, Link Aggregation, to RevCom (conditional)</t>
  </si>
  <si>
    <t>– IEEE P802.1Qch - Cyclic Queuing and Forwarding to Sponsor Ballot
Motion -  Move to: 
Approve sending P802.1Qch D1.1 to Sponsor Ballot
Confirm the PAR for P802.1Qch in https://development.standards.ieee.org/get-file/P802.1Qch.pdf?t=84883700003
Confirm the CSD for P802.1Qch in 
http://www.ieee802.org/1/files/public/docs2014/ch-mjt-cyclic-queuing-and-forwarding-par-csd-0814-v01.pdf
P802.1Qch D1.1 had 100% approval at the end of the last WG recirculation ballot.
WG Vote (y/n/a) - 28 / 0 / 0
(M) Parsons (S) Thaler</t>
  </si>
  <si>
    <t>– IEEE P802c to SC6 for information under PSDO</t>
  </si>
  <si>
    <t xml:space="preserve">Liaisions
– IEEE 802.1 to ITU-T Q13/15 on 802.1CM
– IEEE 802.1 to ITU-T Q11/15 on 802.1CM
– IEEE 802.1 to MEF Forum on 802.1CM
– IEEE 802.1 to AVnu alliance on cut-through
– IEEE 802.1 to BBF on YANG
– IEEE 802.1 to ONF on YANG
</t>
  </si>
  <si>
    <t>Press Release - – IEEE 802.1Qbz</t>
  </si>
  <si>
    <t>IEEE 802.1 co-host Deterministic Ethernet Forum event</t>
  </si>
  <si>
    <t>Submission of IEEE Std 802.3br-2016 and IEEE Std 802.3bz2016 for adoption by ISO/IEC JTC1 SC6 under PSDO
Motion: The IEEE 802 LMSC Executive Committee approves the submission of IEEE Std 802.3br-2016 Interspersing Express Traffic and IEEE Std 802.3bz-2016 2.5G/5GBASE-T for adoption by ISO/IEC JTC1 SC6 under the PSDO agreement
WG Vote (y/n/a)- 102 / 0 / 1
(M) Law (S) D'Ambrosia</t>
  </si>
  <si>
    <t>Liaison letter to ISO/IEC JTC1 SC6: China NB Comment on IEEE Std 802.3bw-2015 pre-ballot</t>
  </si>
  <si>
    <t>Category A liaison request from ISO TC22 SC32 Road vehicles - Electrical and electronic components and general system aspects</t>
  </si>
  <si>
    <t>Endorsement of nomination of David Tremblay and Chad Jones to IEEE SCC18</t>
  </si>
  <si>
    <t>IEEE P802.19.2, Coexistence of Unlicensed Wireless Systems in an Automotive Environment, PAR to NesCom</t>
  </si>
  <si>
    <t>Future Venues – November 2018 Venue motion</t>
  </si>
  <si>
    <t>Motion Network Services RFP</t>
  </si>
  <si>
    <t xml:space="preserve">Announcement of 802 EC Interim Telecon (Tuesday 7 Feb 2017, 1300-1500 ET) </t>
  </si>
  <si>
    <t>Call for Tutorials for Mar 2017 Plenary (Monday 13 Mar, 2017 – Deadline – 27 January 2017)</t>
  </si>
  <si>
    <t>P802.16Rev4 Revision PAR to NesCom</t>
  </si>
  <si>
    <t>2nd Extension - Wake-up Receiver Study Group</t>
  </si>
  <si>
    <t>Approve liaison of 11-16/1493r4 (energy detect levels) to 3GPP RAN1</t>
  </si>
  <si>
    <t>Break</t>
  </si>
  <si>
    <t>Liaison - 6TiSCH / IETF activities in 802.15 to ITU-T SG20</t>
  </si>
  <si>
    <t>4.01a</t>
  </si>
  <si>
    <t>802.11ax Dominance Investigation Report - Recommended mitigation actions for consideration (EC-16-0186-00-00EC)</t>
  </si>
  <si>
    <t>4.01b</t>
  </si>
  <si>
    <t>Identify and confirm unconflicted EC Members for Item 4.01b)</t>
  </si>
  <si>
    <t>IEEE P802.3bu, 1-Pair Power over Data Lines (PODL) to RevCom
Motion: The IEEE 802 LMSC Executive Committee confirms the IEEE P802.3bu 1-Pair Power over Data Lines (PoDL) CSD responses (grandfathered 5 Criteria responses) available at the URL http://ieee802.org/3/bu/P802d3bu_5C.pdfand grants approval for IEEE P802.3bu to remain on the December 2016 RevCom agenda
WG Vote (y/n/a) - 92 / 0 / 0
(M) Law  (S) D'Ambrosia</t>
  </si>
  <si>
    <t>NG-ECDC Annual Status and approval to forward to ICCOM</t>
  </si>
  <si>
    <t>802.11ax Dominance Investigation Report (802.11-16/1519r0).  Start time as noted.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</si>
</sst>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0.000"/>
  </numFmts>
  <fonts count="32"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
      <b/>
      <strike/>
      <sz val="8"/>
      <color rgb="FF000000"/>
      <name val="Cambria"/>
      <family val="1"/>
    </font>
    <font>
      <strike/>
      <sz val="12"/>
      <color rgb="FF000000"/>
      <name val="Cambria"/>
      <family val="1"/>
    </font>
    <font>
      <b/>
      <sz val="8"/>
      <color theme="0"/>
      <name val="Times New Roman"/>
      <family val="1"/>
    </font>
    <font>
      <sz val="12"/>
      <color theme="0"/>
      <name val="Courier New"/>
      <family val="3"/>
    </font>
    <font>
      <b/>
      <sz val="8"/>
      <color theme="1"/>
      <name val="Times New Roman"/>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3">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233">
    <xf numFmtId="164" fontId="0" fillId="0" borderId="0" xfId="0"/>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49" fontId="18" fillId="0" borderId="10" xfId="0" applyNumberFormat="1" applyFont="1" applyFill="1" applyBorder="1" applyAlignment="1" applyProtection="1">
      <alignment horizontal="left" vertical="center"/>
    </xf>
    <xf numFmtId="164" fontId="18" fillId="0" borderId="10" xfId="0" applyFont="1" applyBorder="1" applyAlignment="1">
      <alignment vertical="center" wrapText="1"/>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64" fontId="19" fillId="14" borderId="10" xfId="0" applyFont="1" applyFill="1" applyBorder="1" applyAlignment="1">
      <alignment vertical="center"/>
    </xf>
    <xf numFmtId="164" fontId="18" fillId="18" borderId="10" xfId="0" applyFont="1" applyFill="1" applyBorder="1" applyAlignment="1">
      <alignmen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2" fontId="18" fillId="0" borderId="10" xfId="0" applyNumberFormat="1" applyFont="1" applyFill="1" applyBorder="1" applyAlignment="1" applyProtection="1">
      <alignment horizontal="left" vertical="center"/>
    </xf>
    <xf numFmtId="2" fontId="18" fillId="0" borderId="11" xfId="0" applyNumberFormat="1" applyFont="1" applyFill="1" applyBorder="1" applyAlignment="1" applyProtection="1">
      <alignment horizontal="left" vertical="center"/>
    </xf>
    <xf numFmtId="164" fontId="18" fillId="0" borderId="11" xfId="0" applyFont="1" applyBorder="1" applyAlignment="1">
      <alignment vertical="center"/>
    </xf>
    <xf numFmtId="164" fontId="18" fillId="0" borderId="11" xfId="0" applyFont="1" applyFill="1" applyBorder="1" applyAlignment="1">
      <alignment vertical="center"/>
    </xf>
    <xf numFmtId="2" fontId="18" fillId="14" borderId="11" xfId="0" applyNumberFormat="1" applyFont="1" applyFill="1" applyBorder="1" applyAlignment="1" applyProtection="1">
      <alignment horizontal="left" vertical="center"/>
    </xf>
    <xf numFmtId="164" fontId="18" fillId="14" borderId="11" xfId="0" applyFont="1" applyFill="1" applyBorder="1" applyAlignment="1">
      <alignment vertical="center" wrapText="1"/>
    </xf>
    <xf numFmtId="164" fontId="18" fillId="14" borderId="11" xfId="0" applyFont="1" applyFill="1" applyBorder="1" applyAlignment="1">
      <alignment vertical="center"/>
    </xf>
    <xf numFmtId="164" fontId="0" fillId="0" borderId="0" xfId="0" applyAlignment="1">
      <alignment vertical="center"/>
    </xf>
    <xf numFmtId="164" fontId="0" fillId="0" borderId="0" xfId="0" applyAlignment="1">
      <alignment vertical="center" wrapText="1"/>
    </xf>
    <xf numFmtId="2" fontId="18" fillId="0" borderId="12" xfId="0" applyNumberFormat="1" applyFont="1" applyFill="1" applyBorder="1" applyAlignment="1" applyProtection="1">
      <alignment horizontal="left" vertical="center"/>
    </xf>
    <xf numFmtId="2" fontId="18" fillId="19" borderId="11" xfId="0" applyNumberFormat="1" applyFont="1" applyFill="1" applyBorder="1" applyAlignment="1" applyProtection="1">
      <alignment horizontal="left" vertical="center"/>
    </xf>
    <xf numFmtId="2" fontId="18" fillId="0" borderId="14" xfId="0" applyNumberFormat="1" applyFont="1" applyFill="1" applyBorder="1" applyAlignment="1" applyProtection="1">
      <alignment horizontal="left" vertical="center"/>
    </xf>
    <xf numFmtId="166" fontId="18" fillId="0" borderId="11" xfId="0" applyNumberFormat="1" applyFont="1" applyFill="1" applyBorder="1" applyAlignment="1" applyProtection="1">
      <alignment horizontal="left" vertical="center"/>
    </xf>
    <xf numFmtId="166" fontId="18" fillId="0" borderId="13" xfId="0" applyNumberFormat="1" applyFont="1" applyFill="1" applyBorder="1" applyAlignment="1" applyProtection="1">
      <alignment horizontal="left" vertical="center"/>
    </xf>
    <xf numFmtId="166" fontId="18" fillId="19" borderId="11" xfId="0" applyNumberFormat="1" applyFont="1" applyFill="1" applyBorder="1" applyAlignment="1" applyProtection="1">
      <alignment horizontal="left" vertical="center"/>
    </xf>
    <xf numFmtId="164" fontId="18" fillId="0" borderId="10" xfId="0" applyFont="1" applyBorder="1" applyAlignment="1">
      <alignment horizontal="left" vertical="center"/>
    </xf>
    <xf numFmtId="164" fontId="0" fillId="0" borderId="0" xfId="0" applyAlignment="1">
      <alignment horizontal="left" vertical="center"/>
    </xf>
    <xf numFmtId="164" fontId="18" fillId="0" borderId="13" xfId="0" applyFont="1" applyBorder="1" applyAlignment="1">
      <alignment vertical="center"/>
    </xf>
    <xf numFmtId="164" fontId="18" fillId="0" borderId="10" xfId="0" applyFont="1" applyFill="1" applyBorder="1" applyAlignment="1" applyProtection="1">
      <alignment vertical="center" wrapText="1"/>
    </xf>
    <xf numFmtId="164" fontId="18" fillId="0" borderId="10" xfId="0" applyFont="1" applyFill="1" applyBorder="1" applyAlignment="1" applyProtection="1">
      <alignment vertical="center"/>
    </xf>
    <xf numFmtId="165" fontId="18" fillId="0" borderId="10" xfId="0" applyNumberFormat="1" applyFont="1" applyBorder="1" applyAlignment="1" applyProtection="1">
      <alignment vertical="center"/>
    </xf>
    <xf numFmtId="164" fontId="18" fillId="18" borderId="10" xfId="0" applyFont="1" applyFill="1" applyBorder="1" applyAlignment="1" applyProtection="1">
      <alignment vertical="center"/>
    </xf>
    <xf numFmtId="164" fontId="18" fillId="18" borderId="10" xfId="0" applyFont="1" applyFill="1" applyBorder="1" applyAlignment="1" applyProtection="1">
      <alignment vertical="center" wrapText="1"/>
    </xf>
    <xf numFmtId="165" fontId="18" fillId="18" borderId="10" xfId="0" applyNumberFormat="1" applyFont="1" applyFill="1" applyBorder="1" applyAlignment="1" applyProtection="1">
      <alignment vertical="center"/>
    </xf>
    <xf numFmtId="165" fontId="18" fillId="0" borderId="10" xfId="0" applyNumberFormat="1" applyFont="1" applyFill="1" applyBorder="1" applyAlignment="1" applyProtection="1">
      <alignment vertical="center"/>
    </xf>
    <xf numFmtId="164" fontId="18" fillId="0" borderId="0" xfId="0" applyFont="1" applyFill="1" applyAlignment="1">
      <alignment vertical="center"/>
    </xf>
    <xf numFmtId="164" fontId="18" fillId="0" borderId="0" xfId="0" applyFont="1" applyFill="1" applyAlignment="1" applyProtection="1">
      <alignment vertical="center"/>
    </xf>
    <xf numFmtId="165" fontId="18" fillId="0" borderId="0" xfId="0" applyNumberFormat="1" applyFont="1" applyFill="1" applyAlignment="1" applyProtection="1">
      <alignment vertical="center"/>
    </xf>
    <xf numFmtId="2" fontId="18" fillId="0" borderId="10" xfId="0" applyNumberFormat="1" applyFont="1" applyFill="1" applyBorder="1" applyAlignment="1" applyProtection="1">
      <alignment vertical="center"/>
    </xf>
    <xf numFmtId="2" fontId="18" fillId="0" borderId="10" xfId="0" applyNumberFormat="1" applyFont="1" applyFill="1" applyBorder="1" applyAlignment="1" applyProtection="1">
      <alignment vertical="center" wrapText="1"/>
    </xf>
    <xf numFmtId="2" fontId="18" fillId="0" borderId="12" xfId="0" applyNumberFormat="1" applyFont="1" applyFill="1" applyBorder="1" applyAlignment="1" applyProtection="1">
      <alignment vertical="center"/>
    </xf>
    <xf numFmtId="2" fontId="18" fillId="0" borderId="12" xfId="0" applyNumberFormat="1" applyFont="1" applyFill="1" applyBorder="1" applyAlignment="1" applyProtection="1">
      <alignment vertical="center" wrapText="1"/>
    </xf>
    <xf numFmtId="165" fontId="18" fillId="0" borderId="12" xfId="0" applyNumberFormat="1" applyFont="1" applyBorder="1" applyAlignment="1" applyProtection="1">
      <alignment vertical="center"/>
    </xf>
    <xf numFmtId="2" fontId="18" fillId="0" borderId="11" xfId="0" applyNumberFormat="1" applyFont="1" applyFill="1" applyBorder="1" applyAlignment="1" applyProtection="1">
      <alignment vertical="center"/>
    </xf>
    <xf numFmtId="2" fontId="18" fillId="0" borderId="11" xfId="0" applyNumberFormat="1" applyFont="1" applyFill="1" applyBorder="1" applyAlignment="1" applyProtection="1">
      <alignment vertical="center" wrapText="1"/>
    </xf>
    <xf numFmtId="165" fontId="18" fillId="0" borderId="11" xfId="0" applyNumberFormat="1" applyFont="1" applyBorder="1" applyAlignment="1" applyProtection="1">
      <alignment vertical="center"/>
    </xf>
    <xf numFmtId="164" fontId="0" fillId="16" borderId="0" xfId="0" applyFill="1" applyAlignment="1">
      <alignment vertical="center"/>
    </xf>
    <xf numFmtId="2" fontId="18" fillId="0" borderId="13" xfId="0" applyNumberFormat="1" applyFont="1" applyFill="1" applyBorder="1" applyAlignment="1" applyProtection="1">
      <alignment vertical="center"/>
    </xf>
    <xf numFmtId="164" fontId="18" fillId="0" borderId="11" xfId="0" applyFont="1" applyFill="1" applyBorder="1" applyAlignment="1" applyProtection="1">
      <alignment vertical="center" wrapText="1"/>
    </xf>
    <xf numFmtId="164" fontId="0" fillId="20" borderId="0" xfId="0" applyFill="1" applyAlignment="1">
      <alignment vertical="center"/>
    </xf>
    <xf numFmtId="164" fontId="24" fillId="0" borderId="11" xfId="0" applyFont="1" applyFill="1" applyBorder="1" applyAlignment="1" applyProtection="1">
      <alignment vertical="center" wrapText="1"/>
    </xf>
    <xf numFmtId="164" fontId="18" fillId="0" borderId="11" xfId="0" applyFont="1" applyFill="1" applyBorder="1" applyAlignment="1" applyProtection="1">
      <alignment vertical="center"/>
    </xf>
    <xf numFmtId="164" fontId="0" fillId="0" borderId="0" xfId="0" applyFill="1" applyAlignment="1">
      <alignment vertical="center"/>
    </xf>
    <xf numFmtId="164" fontId="20" fillId="0" borderId="0" xfId="0" applyFont="1" applyAlignment="1">
      <alignment vertical="center"/>
    </xf>
    <xf numFmtId="2" fontId="21" fillId="0" borderId="11" xfId="0" applyNumberFormat="1" applyFont="1" applyFill="1" applyBorder="1" applyAlignment="1" applyProtection="1">
      <alignment vertical="center"/>
    </xf>
    <xf numFmtId="164" fontId="22" fillId="0" borderId="0" xfId="0" applyFont="1" applyAlignment="1">
      <alignment vertical="center"/>
    </xf>
    <xf numFmtId="164" fontId="23" fillId="0" borderId="0" xfId="0" applyFont="1" applyAlignment="1">
      <alignment vertical="center"/>
    </xf>
    <xf numFmtId="164" fontId="0" fillId="0" borderId="0" xfId="0" applyBorder="1" applyAlignment="1">
      <alignment vertical="center"/>
    </xf>
    <xf numFmtId="164" fontId="20" fillId="0" borderId="0" xfId="0" applyFont="1" applyBorder="1" applyAlignment="1">
      <alignment vertical="center"/>
    </xf>
    <xf numFmtId="2" fontId="18" fillId="19" borderId="11" xfId="0" applyNumberFormat="1" applyFont="1" applyFill="1" applyBorder="1" applyAlignment="1" applyProtection="1">
      <alignment vertical="center"/>
    </xf>
    <xf numFmtId="2" fontId="18" fillId="19" borderId="11" xfId="0" applyNumberFormat="1" applyFont="1" applyFill="1" applyBorder="1" applyAlignment="1" applyProtection="1">
      <alignment vertical="center" wrapText="1"/>
    </xf>
    <xf numFmtId="165" fontId="18" fillId="14" borderId="11" xfId="0" applyNumberFormat="1" applyFont="1" applyFill="1" applyBorder="1" applyAlignment="1" applyProtection="1">
      <alignment vertical="center"/>
    </xf>
    <xf numFmtId="164" fontId="18" fillId="18" borderId="10" xfId="0" applyFont="1" applyFill="1" applyBorder="1" applyAlignment="1">
      <alignment horizontal="left" vertical="center"/>
    </xf>
    <xf numFmtId="2" fontId="18" fillId="0" borderId="14" xfId="0" applyNumberFormat="1" applyFont="1" applyFill="1" applyBorder="1" applyAlignment="1" applyProtection="1">
      <alignment vertical="center"/>
    </xf>
    <xf numFmtId="164" fontId="18" fillId="0" borderId="14" xfId="0" applyFont="1" applyBorder="1" applyAlignment="1">
      <alignment vertical="center" wrapText="1"/>
    </xf>
    <xf numFmtId="164" fontId="0" fillId="0" borderId="14" xfId="0" applyBorder="1" applyAlignment="1">
      <alignment vertical="center"/>
    </xf>
    <xf numFmtId="2" fontId="23" fillId="0" borderId="11" xfId="0" applyNumberFormat="1" applyFont="1" applyFill="1" applyBorder="1" applyAlignment="1" applyProtection="1">
      <alignment horizontal="left" vertical="center" wrapText="1" indent="1"/>
    </xf>
    <xf numFmtId="2" fontId="20" fillId="0" borderId="11" xfId="0" applyNumberFormat="1" applyFont="1" applyFill="1" applyBorder="1" applyAlignment="1" applyProtection="1">
      <alignment horizontal="left" vertical="center" wrapText="1" indent="1"/>
    </xf>
    <xf numFmtId="164" fontId="20" fillId="0" borderId="11" xfId="0" applyFont="1" applyBorder="1" applyAlignment="1">
      <alignment horizontal="left" vertical="center" wrapText="1" indent="1"/>
    </xf>
    <xf numFmtId="164" fontId="20" fillId="0" borderId="13" xfId="0" applyFont="1" applyBorder="1" applyAlignment="1">
      <alignment horizontal="left" vertical="center" wrapText="1" indent="1"/>
    </xf>
    <xf numFmtId="2" fontId="20" fillId="0" borderId="13" xfId="0" applyNumberFormat="1" applyFont="1" applyFill="1" applyBorder="1" applyAlignment="1" applyProtection="1">
      <alignment horizontal="left" vertical="center" wrapText="1" indent="1"/>
    </xf>
    <xf numFmtId="2" fontId="20" fillId="19" borderId="11" xfId="0" applyNumberFormat="1" applyFont="1" applyFill="1" applyBorder="1" applyAlignment="1" applyProtection="1">
      <alignment horizontal="left" vertical="center" wrapText="1" indent="1"/>
    </xf>
    <xf numFmtId="2" fontId="20" fillId="0" borderId="14" xfId="0" applyNumberFormat="1" applyFont="1" applyFill="1" applyBorder="1" applyAlignment="1" applyProtection="1">
      <alignment horizontal="left" vertical="center" wrapText="1" indent="1"/>
    </xf>
    <xf numFmtId="1" fontId="18" fillId="0" borderId="10" xfId="0" applyNumberFormat="1" applyFont="1" applyBorder="1" applyAlignment="1">
      <alignment horizontal="right" vertical="center"/>
    </xf>
    <xf numFmtId="1" fontId="18" fillId="0" borderId="10" xfId="0" applyNumberFormat="1" applyFont="1" applyBorder="1" applyAlignment="1" applyProtection="1">
      <alignment horizontal="right" vertical="center"/>
    </xf>
    <xf numFmtId="1" fontId="19" fillId="14" borderId="10" xfId="0" applyNumberFormat="1" applyFont="1" applyFill="1" applyBorder="1" applyAlignment="1">
      <alignment horizontal="right" vertical="center"/>
    </xf>
    <xf numFmtId="1" fontId="18" fillId="18" borderId="10" xfId="0" applyNumberFormat="1" applyFont="1" applyFill="1" applyBorder="1" applyAlignment="1">
      <alignment horizontal="right" vertical="center"/>
    </xf>
    <xf numFmtId="1" fontId="18" fillId="0" borderId="10" xfId="0" applyNumberFormat="1" applyFont="1" applyFill="1" applyBorder="1" applyAlignment="1">
      <alignment horizontal="right" vertical="center"/>
    </xf>
    <xf numFmtId="1" fontId="18" fillId="0" borderId="10" xfId="0" applyNumberFormat="1" applyFont="1" applyFill="1" applyBorder="1" applyAlignment="1" applyProtection="1">
      <alignment horizontal="right" vertical="center"/>
    </xf>
    <xf numFmtId="1" fontId="18" fillId="0" borderId="12" xfId="0" applyNumberFormat="1" applyFont="1" applyFill="1" applyBorder="1" applyAlignment="1" applyProtection="1">
      <alignment horizontal="right" vertical="center"/>
    </xf>
    <xf numFmtId="1" fontId="18" fillId="0" borderId="13" xfId="0" applyNumberFormat="1" applyFont="1" applyFill="1" applyBorder="1" applyAlignment="1" applyProtection="1">
      <alignment horizontal="right" vertical="center"/>
    </xf>
    <xf numFmtId="1" fontId="18" fillId="0" borderId="11" xfId="0" applyNumberFormat="1" applyFont="1" applyFill="1" applyBorder="1" applyAlignment="1" applyProtection="1">
      <alignment horizontal="right" vertical="center"/>
    </xf>
    <xf numFmtId="1" fontId="18" fillId="0" borderId="14" xfId="0" applyNumberFormat="1" applyFont="1" applyFill="1" applyBorder="1" applyAlignment="1" applyProtection="1">
      <alignment horizontal="right" vertical="center"/>
    </xf>
    <xf numFmtId="1" fontId="18" fillId="0" borderId="11" xfId="0" applyNumberFormat="1" applyFont="1" applyBorder="1" applyAlignment="1" applyProtection="1">
      <alignment horizontal="right" vertical="center"/>
    </xf>
    <xf numFmtId="1" fontId="0" fillId="0" borderId="0" xfId="0" applyNumberFormat="1" applyAlignment="1">
      <alignment horizontal="right" vertical="center"/>
    </xf>
    <xf numFmtId="1" fontId="21" fillId="0" borderId="11" xfId="0" applyNumberFormat="1" applyFont="1" applyFill="1" applyBorder="1" applyAlignment="1" applyProtection="1">
      <alignment horizontal="right" vertical="center"/>
    </xf>
    <xf numFmtId="1" fontId="18" fillId="0" borderId="11" xfId="0" applyNumberFormat="1" applyFont="1" applyBorder="1" applyAlignment="1">
      <alignment horizontal="right" vertical="center"/>
    </xf>
    <xf numFmtId="1" fontId="18" fillId="19" borderId="11" xfId="0" applyNumberFormat="1" applyFont="1" applyFill="1" applyBorder="1" applyAlignment="1" applyProtection="1">
      <alignment horizontal="right" vertical="center"/>
    </xf>
    <xf numFmtId="2" fontId="18" fillId="19" borderId="13" xfId="0" applyNumberFormat="1" applyFont="1" applyFill="1" applyBorder="1" applyAlignment="1" applyProtection="1">
      <alignment vertical="center"/>
    </xf>
    <xf numFmtId="165" fontId="18" fillId="19" borderId="11" xfId="0" applyNumberFormat="1" applyFont="1" applyFill="1" applyBorder="1" applyAlignment="1" applyProtection="1">
      <alignment vertical="center"/>
    </xf>
    <xf numFmtId="1" fontId="18" fillId="19" borderId="13" xfId="0" applyNumberFormat="1" applyFont="1" applyFill="1" applyBorder="1" applyAlignment="1">
      <alignment horizontal="right" vertical="center"/>
    </xf>
    <xf numFmtId="2" fontId="24" fillId="21" borderId="11" xfId="0" applyNumberFormat="1" applyFont="1" applyFill="1" applyBorder="1" applyAlignment="1" applyProtection="1">
      <alignment vertical="center"/>
    </xf>
    <xf numFmtId="1" fontId="18" fillId="21" borderId="11" xfId="0" applyNumberFormat="1" applyFont="1" applyFill="1" applyBorder="1" applyAlignment="1" applyProtection="1">
      <alignment horizontal="right" vertical="center"/>
    </xf>
    <xf numFmtId="2" fontId="24" fillId="20" borderId="11" xfId="0" applyNumberFormat="1" applyFont="1" applyFill="1" applyBorder="1" applyAlignment="1" applyProtection="1">
      <alignment vertical="center"/>
    </xf>
    <xf numFmtId="2" fontId="25" fillId="0" borderId="11" xfId="0" applyNumberFormat="1" applyFont="1" applyFill="1" applyBorder="1" applyAlignment="1" applyProtection="1">
      <alignment horizontal="left" vertical="center"/>
    </xf>
    <xf numFmtId="164" fontId="25" fillId="0" borderId="11" xfId="0" applyFont="1" applyFill="1" applyBorder="1" applyAlignment="1" applyProtection="1">
      <alignment vertical="center" wrapText="1"/>
    </xf>
    <xf numFmtId="164" fontId="25" fillId="0" borderId="11" xfId="0" applyFont="1" applyFill="1" applyBorder="1" applyAlignment="1" applyProtection="1">
      <alignment vertical="center"/>
    </xf>
    <xf numFmtId="1" fontId="25" fillId="0" borderId="11" xfId="0" applyNumberFormat="1" applyFont="1" applyBorder="1" applyAlignment="1" applyProtection="1">
      <alignment horizontal="right" vertical="center"/>
    </xf>
    <xf numFmtId="165" fontId="25" fillId="0" borderId="11" xfId="0" applyNumberFormat="1" applyFont="1" applyBorder="1" applyAlignment="1" applyProtection="1">
      <alignment vertical="center"/>
    </xf>
    <xf numFmtId="164" fontId="0" fillId="0" borderId="15" xfId="0" applyBorder="1" applyAlignment="1">
      <alignment vertical="center"/>
    </xf>
    <xf numFmtId="164" fontId="0" fillId="0" borderId="15" xfId="0" applyBorder="1" applyAlignment="1">
      <alignment vertical="center" wrapText="1"/>
    </xf>
    <xf numFmtId="2" fontId="18" fillId="0" borderId="16" xfId="0" applyNumberFormat="1" applyFont="1" applyFill="1" applyBorder="1" applyAlignment="1" applyProtection="1">
      <alignment horizontal="left" vertical="center"/>
    </xf>
    <xf numFmtId="1" fontId="18" fillId="0" borderId="15" xfId="0" applyNumberFormat="1" applyFont="1" applyBorder="1" applyAlignment="1" applyProtection="1">
      <alignment horizontal="right" vertical="center"/>
    </xf>
    <xf numFmtId="165" fontId="18" fillId="0" borderId="17" xfId="0" applyNumberFormat="1" applyFont="1" applyBorder="1" applyAlignment="1" applyProtection="1">
      <alignment vertical="center"/>
    </xf>
    <xf numFmtId="1" fontId="18" fillId="0" borderId="15" xfId="0" applyNumberFormat="1" applyFont="1" applyFill="1" applyBorder="1" applyAlignment="1" applyProtection="1">
      <alignment horizontal="right" vertical="center"/>
    </xf>
    <xf numFmtId="2" fontId="18" fillId="0" borderId="18" xfId="0" applyNumberFormat="1" applyFont="1" applyFill="1" applyBorder="1" applyAlignment="1" applyProtection="1">
      <alignment horizontal="left" vertical="center"/>
    </xf>
    <xf numFmtId="2" fontId="18" fillId="0" borderId="19" xfId="0" applyNumberFormat="1" applyFont="1" applyFill="1" applyBorder="1" applyAlignment="1" applyProtection="1">
      <alignment vertical="center"/>
    </xf>
    <xf numFmtId="2" fontId="18" fillId="0" borderId="19" xfId="0" applyNumberFormat="1" applyFont="1" applyFill="1" applyBorder="1" applyAlignment="1" applyProtection="1">
      <alignment vertical="center" wrapText="1"/>
    </xf>
    <xf numFmtId="1" fontId="18" fillId="0" borderId="19" xfId="0" applyNumberFormat="1" applyFont="1" applyFill="1" applyBorder="1" applyAlignment="1" applyProtection="1">
      <alignment horizontal="right" vertical="center"/>
    </xf>
    <xf numFmtId="165" fontId="18" fillId="0" borderId="20" xfId="0" applyNumberFormat="1" applyFont="1" applyBorder="1" applyAlignment="1" applyProtection="1">
      <alignment vertical="center"/>
    </xf>
    <xf numFmtId="2" fontId="18" fillId="16" borderId="16" xfId="0" applyNumberFormat="1" applyFont="1" applyFill="1" applyBorder="1" applyAlignment="1" applyProtection="1">
      <alignment horizontal="left" vertical="center"/>
    </xf>
    <xf numFmtId="2" fontId="18" fillId="16" borderId="15" xfId="0" applyNumberFormat="1" applyFont="1" applyFill="1" applyBorder="1" applyAlignment="1" applyProtection="1">
      <alignment vertical="center"/>
    </xf>
    <xf numFmtId="164" fontId="0" fillId="16" borderId="15" xfId="0" applyFill="1" applyBorder="1" applyAlignment="1">
      <alignment vertical="center"/>
    </xf>
    <xf numFmtId="1" fontId="18" fillId="16" borderId="15" xfId="0" applyNumberFormat="1" applyFont="1" applyFill="1" applyBorder="1" applyAlignment="1" applyProtection="1">
      <alignment horizontal="right" vertical="center"/>
    </xf>
    <xf numFmtId="165" fontId="18" fillId="16" borderId="17" xfId="0" applyNumberFormat="1" applyFont="1" applyFill="1" applyBorder="1" applyAlignment="1" applyProtection="1">
      <alignment vertical="center"/>
    </xf>
    <xf numFmtId="2" fontId="18" fillId="0" borderId="15" xfId="0" applyNumberFormat="1" applyFont="1" applyFill="1" applyBorder="1" applyAlignment="1" applyProtection="1">
      <alignment vertical="center"/>
    </xf>
    <xf numFmtId="2" fontId="18" fillId="0" borderId="15" xfId="0" applyNumberFormat="1" applyFont="1" applyFill="1" applyBorder="1" applyAlignment="1" applyProtection="1">
      <alignment vertical="center" wrapText="1"/>
    </xf>
    <xf numFmtId="165" fontId="18" fillId="0" borderId="17" xfId="0" applyNumberFormat="1" applyFont="1" applyFill="1" applyBorder="1" applyAlignment="1" applyProtection="1">
      <alignment vertical="center"/>
    </xf>
    <xf numFmtId="164" fontId="20" fillId="0" borderId="11" xfId="0" applyFont="1" applyFill="1" applyBorder="1" applyAlignment="1" applyProtection="1">
      <alignment horizontal="left" vertical="center" wrapText="1" indent="1"/>
    </xf>
    <xf numFmtId="164" fontId="20" fillId="0" borderId="11" xfId="0" applyFont="1" applyFill="1" applyBorder="1" applyAlignment="1" applyProtection="1">
      <alignment vertical="center"/>
    </xf>
    <xf numFmtId="166" fontId="20" fillId="0" borderId="11" xfId="0" applyNumberFormat="1" applyFont="1" applyFill="1" applyBorder="1" applyAlignment="1" applyProtection="1">
      <alignment horizontal="left" vertical="center"/>
    </xf>
    <xf numFmtId="164" fontId="20" fillId="0" borderId="11" xfId="0" applyFont="1" applyBorder="1" applyAlignment="1">
      <alignment vertical="center"/>
    </xf>
    <xf numFmtId="164" fontId="20" fillId="0" borderId="11" xfId="0" applyFont="1" applyFill="1" applyBorder="1" applyAlignment="1">
      <alignment vertical="center"/>
    </xf>
    <xf numFmtId="164" fontId="25" fillId="0" borderId="11" xfId="0" applyFont="1" applyFill="1" applyBorder="1" applyAlignment="1">
      <alignment vertical="center"/>
    </xf>
    <xf numFmtId="1" fontId="25" fillId="0" borderId="11" xfId="0" applyNumberFormat="1" applyFont="1" applyFill="1" applyBorder="1" applyAlignment="1" applyProtection="1">
      <alignment horizontal="right" vertical="center"/>
    </xf>
    <xf numFmtId="1" fontId="25" fillId="20" borderId="11" xfId="0" applyNumberFormat="1" applyFont="1" applyFill="1" applyBorder="1" applyAlignment="1" applyProtection="1">
      <alignment horizontal="right" vertical="center"/>
    </xf>
    <xf numFmtId="2" fontId="21" fillId="0" borderId="11" xfId="0" applyNumberFormat="1" applyFont="1" applyFill="1" applyBorder="1" applyAlignment="1" applyProtection="1">
      <alignment horizontal="left" vertical="center"/>
    </xf>
    <xf numFmtId="164" fontId="21" fillId="0" borderId="11" xfId="0" applyFont="1" applyBorder="1" applyAlignment="1">
      <alignment vertical="center"/>
    </xf>
    <xf numFmtId="164" fontId="21" fillId="0" borderId="11" xfId="0" applyFont="1" applyFill="1" applyBorder="1" applyAlignment="1" applyProtection="1">
      <alignment vertical="center" wrapText="1"/>
    </xf>
    <xf numFmtId="164" fontId="21" fillId="0" borderId="11" xfId="0" applyFont="1" applyFill="1" applyBorder="1" applyAlignment="1" applyProtection="1">
      <alignment vertical="center"/>
    </xf>
    <xf numFmtId="1" fontId="21" fillId="0" borderId="11" xfId="0" applyNumberFormat="1" applyFont="1" applyBorder="1" applyAlignment="1" applyProtection="1">
      <alignment horizontal="right" vertical="center"/>
    </xf>
    <xf numFmtId="1" fontId="22" fillId="0" borderId="11" xfId="0" applyNumberFormat="1" applyFont="1" applyBorder="1" applyAlignment="1">
      <alignment horizontal="right" vertical="center"/>
    </xf>
    <xf numFmtId="2" fontId="18" fillId="0" borderId="21" xfId="0" applyNumberFormat="1" applyFont="1" applyFill="1" applyBorder="1" applyAlignment="1" applyProtection="1">
      <alignment horizontal="left" vertical="center"/>
    </xf>
    <xf numFmtId="2" fontId="18" fillId="0" borderId="21" xfId="0" applyNumberFormat="1" applyFont="1" applyFill="1" applyBorder="1" applyAlignment="1" applyProtection="1">
      <alignment vertical="center"/>
    </xf>
    <xf numFmtId="164" fontId="18" fillId="0" borderId="21" xfId="0" applyFont="1" applyFill="1" applyBorder="1" applyAlignment="1" applyProtection="1">
      <alignment vertical="center" wrapText="1"/>
    </xf>
    <xf numFmtId="1" fontId="18" fillId="0" borderId="21" xfId="0" applyNumberFormat="1" applyFont="1" applyFill="1" applyBorder="1" applyAlignment="1" applyProtection="1">
      <alignment horizontal="right" vertical="center"/>
    </xf>
    <xf numFmtId="165" fontId="18" fillId="0" borderId="22" xfId="0" applyNumberFormat="1" applyFont="1" applyBorder="1" applyAlignment="1" applyProtection="1">
      <alignment vertical="center"/>
    </xf>
    <xf numFmtId="166" fontId="20" fillId="20" borderId="11" xfId="0" applyNumberFormat="1" applyFont="1" applyFill="1" applyBorder="1" applyAlignment="1" applyProtection="1">
      <alignment horizontal="left" vertical="center"/>
    </xf>
    <xf numFmtId="164" fontId="18" fillId="20" borderId="11" xfId="0" applyFont="1" applyFill="1" applyBorder="1" applyAlignment="1">
      <alignment vertical="center"/>
    </xf>
    <xf numFmtId="164" fontId="20" fillId="20" borderId="11" xfId="0" applyFont="1" applyFill="1" applyBorder="1" applyAlignment="1" applyProtection="1">
      <alignment horizontal="left" vertical="center" wrapText="1" indent="1"/>
    </xf>
    <xf numFmtId="164" fontId="18" fillId="20" borderId="11" xfId="0" applyFont="1" applyFill="1" applyBorder="1" applyAlignment="1" applyProtection="1">
      <alignment vertical="center"/>
    </xf>
    <xf numFmtId="1" fontId="18" fillId="20" borderId="11" xfId="0" applyNumberFormat="1" applyFont="1" applyFill="1" applyBorder="1" applyAlignment="1" applyProtection="1">
      <alignment horizontal="right" vertical="center"/>
    </xf>
    <xf numFmtId="165" fontId="18" fillId="20" borderId="11" xfId="0" applyNumberFormat="1" applyFont="1" applyFill="1" applyBorder="1" applyAlignment="1" applyProtection="1">
      <alignment vertical="center"/>
    </xf>
    <xf numFmtId="166"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0" fillId="0" borderId="11" xfId="0" applyFont="1" applyFill="1" applyBorder="1" applyAlignment="1" applyProtection="1">
      <alignment vertical="top"/>
    </xf>
    <xf numFmtId="1" fontId="18" fillId="0" borderId="15" xfId="0" applyNumberFormat="1" applyFont="1" applyBorder="1" applyAlignment="1" applyProtection="1">
      <alignment horizontal="right" vertical="top"/>
    </xf>
    <xf numFmtId="165" fontId="18" fillId="0" borderId="11" xfId="0" applyNumberFormat="1" applyFont="1" applyBorder="1" applyAlignment="1" applyProtection="1">
      <alignment vertical="top"/>
    </xf>
    <xf numFmtId="164" fontId="0" fillId="0" borderId="0" xfId="0" applyAlignment="1">
      <alignment vertical="top"/>
    </xf>
    <xf numFmtId="164" fontId="20" fillId="0" borderId="15" xfId="0" applyFont="1" applyFill="1" applyBorder="1" applyAlignment="1" applyProtection="1">
      <alignment horizontal="left" vertical="top" wrapText="1" indent="1"/>
    </xf>
    <xf numFmtId="166" fontId="20" fillId="19" borderId="11" xfId="0" applyNumberFormat="1" applyFont="1" applyFill="1" applyBorder="1" applyAlignment="1" applyProtection="1">
      <alignment horizontal="left" vertical="top"/>
    </xf>
    <xf numFmtId="164" fontId="20" fillId="19" borderId="11" xfId="0" applyFont="1" applyFill="1" applyBorder="1" applyAlignment="1">
      <alignment vertical="top"/>
    </xf>
    <xf numFmtId="164" fontId="20" fillId="19" borderId="15" xfId="0" applyFont="1" applyFill="1" applyBorder="1" applyAlignment="1" applyProtection="1">
      <alignment horizontal="left" vertical="top" wrapText="1" indent="1"/>
    </xf>
    <xf numFmtId="164" fontId="20" fillId="19" borderId="11" xfId="0" applyFont="1" applyFill="1" applyBorder="1" applyAlignment="1" applyProtection="1">
      <alignment vertical="top"/>
    </xf>
    <xf numFmtId="1" fontId="18" fillId="19" borderId="15" xfId="0" applyNumberFormat="1" applyFont="1" applyFill="1" applyBorder="1" applyAlignment="1" applyProtection="1">
      <alignment horizontal="right" vertical="top"/>
    </xf>
    <xf numFmtId="165" fontId="18" fillId="19"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xf>
    <xf numFmtId="1" fontId="18" fillId="0" borderId="11" xfId="0" applyNumberFormat="1" applyFont="1" applyBorder="1" applyAlignment="1" applyProtection="1">
      <alignment horizontal="right" vertical="top"/>
    </xf>
    <xf numFmtId="1" fontId="18" fillId="19" borderId="11" xfId="0" applyNumberFormat="1" applyFont="1" applyFill="1" applyBorder="1" applyAlignment="1" applyProtection="1">
      <alignment horizontal="right" vertical="top"/>
    </xf>
    <xf numFmtId="164" fontId="20" fillId="19" borderId="11" xfId="0" applyFont="1" applyFill="1" applyBorder="1" applyAlignment="1" applyProtection="1">
      <alignment horizontal="left" vertical="top" wrapText="1" indent="1"/>
    </xf>
    <xf numFmtId="1" fontId="21" fillId="0" borderId="11" xfId="0" applyNumberFormat="1" applyFont="1" applyBorder="1" applyAlignment="1" applyProtection="1">
      <alignment horizontal="right" vertical="top"/>
    </xf>
    <xf numFmtId="166" fontId="20" fillId="20" borderId="11" xfId="0" applyNumberFormat="1" applyFont="1" applyFill="1" applyBorder="1" applyAlignment="1" applyProtection="1">
      <alignment horizontal="left" vertical="top"/>
    </xf>
    <xf numFmtId="164" fontId="20" fillId="20" borderId="11" xfId="0" applyFont="1" applyFill="1" applyBorder="1" applyAlignment="1" applyProtection="1">
      <alignment vertical="top"/>
    </xf>
    <xf numFmtId="1" fontId="18" fillId="20" borderId="11" xfId="0" applyNumberFormat="1" applyFont="1" applyFill="1" applyBorder="1" applyAlignment="1" applyProtection="1">
      <alignment horizontal="right" vertical="top"/>
    </xf>
    <xf numFmtId="165" fontId="18" fillId="20" borderId="11" xfId="0" applyNumberFormat="1" applyFont="1" applyFill="1" applyBorder="1" applyAlignment="1" applyProtection="1">
      <alignment vertical="top"/>
    </xf>
    <xf numFmtId="1" fontId="25" fillId="19" borderId="11" xfId="0" applyNumberFormat="1" applyFont="1" applyFill="1" applyBorder="1" applyAlignment="1" applyProtection="1">
      <alignment horizontal="right" vertical="top"/>
    </xf>
    <xf numFmtId="166" fontId="26" fillId="0" borderId="11" xfId="0" applyNumberFormat="1" applyFont="1" applyFill="1" applyBorder="1" applyAlignment="1" applyProtection="1">
      <alignment horizontal="left" vertical="center"/>
    </xf>
    <xf numFmtId="164" fontId="26" fillId="0" borderId="11" xfId="0" applyFont="1" applyFill="1" applyBorder="1" applyAlignment="1" applyProtection="1">
      <alignment horizontal="left" vertical="center" wrapText="1" indent="1"/>
    </xf>
    <xf numFmtId="164" fontId="26" fillId="0" borderId="11" xfId="0" applyFont="1" applyFill="1" applyBorder="1" applyAlignment="1" applyProtection="1">
      <alignment vertical="center"/>
    </xf>
    <xf numFmtId="1" fontId="21" fillId="20" borderId="11" xfId="0" applyNumberFormat="1" applyFont="1" applyFill="1" applyBorder="1" applyAlignment="1" applyProtection="1">
      <alignment horizontal="right" vertical="top"/>
    </xf>
    <xf numFmtId="164" fontId="0" fillId="20" borderId="0" xfId="0" applyFill="1" applyAlignment="1">
      <alignment vertical="top"/>
    </xf>
    <xf numFmtId="2" fontId="18" fillId="20" borderId="11" xfId="0" applyNumberFormat="1" applyFont="1" applyFill="1" applyBorder="1" applyAlignment="1" applyProtection="1">
      <alignment horizontal="left" vertical="center"/>
    </xf>
    <xf numFmtId="2" fontId="18" fillId="20" borderId="11" xfId="0" applyNumberFormat="1" applyFont="1" applyFill="1" applyBorder="1" applyAlignment="1" applyProtection="1">
      <alignment vertical="center"/>
    </xf>
    <xf numFmtId="164" fontId="18" fillId="20" borderId="11" xfId="0" applyFont="1" applyFill="1" applyBorder="1" applyAlignment="1" applyProtection="1">
      <alignment vertical="center" wrapText="1"/>
    </xf>
    <xf numFmtId="166" fontId="26" fillId="20" borderId="11" xfId="0" applyNumberFormat="1" applyFont="1" applyFill="1" applyBorder="1" applyAlignment="1" applyProtection="1">
      <alignment horizontal="left" vertical="center"/>
    </xf>
    <xf numFmtId="164" fontId="26" fillId="20" borderId="11" xfId="0" applyFont="1" applyFill="1" applyBorder="1" applyAlignment="1">
      <alignment vertical="center"/>
    </xf>
    <xf numFmtId="164" fontId="26" fillId="20" borderId="11" xfId="0" applyFont="1" applyFill="1" applyBorder="1" applyAlignment="1" applyProtection="1">
      <alignment horizontal="left" vertical="center" wrapText="1" indent="1"/>
    </xf>
    <xf numFmtId="164" fontId="26" fillId="20" borderId="11" xfId="0" applyFont="1" applyFill="1" applyBorder="1" applyAlignment="1" applyProtection="1">
      <alignment vertical="center"/>
    </xf>
    <xf numFmtId="165" fontId="25" fillId="20" borderId="11" xfId="0" applyNumberFormat="1" applyFont="1" applyFill="1" applyBorder="1" applyAlignment="1" applyProtection="1">
      <alignment vertical="center"/>
    </xf>
    <xf numFmtId="164" fontId="20" fillId="20" borderId="11" xfId="0" applyFont="1" applyFill="1" applyBorder="1" applyAlignment="1">
      <alignment vertical="top"/>
    </xf>
    <xf numFmtId="164" fontId="26" fillId="0" borderId="11" xfId="0" applyFont="1" applyBorder="1" applyAlignment="1">
      <alignment vertical="center"/>
    </xf>
    <xf numFmtId="2" fontId="27" fillId="0" borderId="11" xfId="0" applyNumberFormat="1" applyFont="1" applyFill="1" applyBorder="1" applyAlignment="1" applyProtection="1">
      <alignment horizontal="left" vertical="center"/>
    </xf>
    <xf numFmtId="164" fontId="27" fillId="0" borderId="11" xfId="0" applyFont="1" applyBorder="1" applyAlignment="1">
      <alignment vertical="center"/>
    </xf>
    <xf numFmtId="164" fontId="27" fillId="0" borderId="11" xfId="0" applyFont="1" applyFill="1" applyBorder="1" applyAlignment="1" applyProtection="1">
      <alignment vertical="center" wrapText="1"/>
    </xf>
    <xf numFmtId="1" fontId="28" fillId="0" borderId="0" xfId="0" applyNumberFormat="1" applyFont="1" applyAlignment="1">
      <alignment horizontal="right" vertical="center"/>
    </xf>
    <xf numFmtId="1" fontId="27" fillId="0" borderId="11" xfId="0" applyNumberFormat="1" applyFont="1" applyFill="1" applyBorder="1" applyAlignment="1" applyProtection="1">
      <alignment horizontal="right" vertical="center"/>
    </xf>
    <xf numFmtId="1" fontId="27" fillId="0" borderId="11" xfId="0" applyNumberFormat="1" applyFont="1" applyBorder="1" applyAlignment="1" applyProtection="1">
      <alignment horizontal="right" vertical="center"/>
    </xf>
    <xf numFmtId="164" fontId="27" fillId="0" borderId="11" xfId="0" applyFont="1" applyFill="1" applyBorder="1" applyAlignment="1">
      <alignment vertical="center"/>
    </xf>
    <xf numFmtId="166" fontId="23" fillId="19" borderId="11" xfId="0" applyNumberFormat="1" applyFont="1" applyFill="1" applyBorder="1" applyAlignment="1" applyProtection="1">
      <alignment horizontal="left" vertical="top"/>
    </xf>
    <xf numFmtId="164" fontId="23" fillId="19" borderId="11" xfId="0" applyFont="1" applyFill="1" applyBorder="1" applyAlignment="1">
      <alignment vertical="top"/>
    </xf>
    <xf numFmtId="164" fontId="23" fillId="19" borderId="11" xfId="0" applyFont="1" applyFill="1" applyBorder="1" applyAlignment="1" applyProtection="1">
      <alignment horizontal="left" vertical="center" wrapText="1" indent="1"/>
    </xf>
    <xf numFmtId="1" fontId="23" fillId="19" borderId="11" xfId="0" applyNumberFormat="1" applyFont="1" applyFill="1" applyBorder="1" applyAlignment="1" applyProtection="1">
      <alignment horizontal="right" vertical="top"/>
    </xf>
    <xf numFmtId="164" fontId="23" fillId="19" borderId="11" xfId="0" applyFont="1" applyFill="1" applyBorder="1" applyAlignment="1" applyProtection="1">
      <alignment horizontal="left" vertical="top" wrapText="1" indent="1"/>
    </xf>
    <xf numFmtId="166" fontId="23" fillId="20" borderId="11" xfId="0" applyNumberFormat="1" applyFont="1" applyFill="1" applyBorder="1" applyAlignment="1" applyProtection="1">
      <alignment horizontal="left" vertical="top"/>
    </xf>
    <xf numFmtId="164" fontId="23" fillId="20" borderId="11" xfId="0" applyFont="1" applyFill="1" applyBorder="1" applyAlignment="1">
      <alignment vertical="top"/>
    </xf>
    <xf numFmtId="164" fontId="23" fillId="20" borderId="11" xfId="0" applyFont="1" applyFill="1" applyBorder="1" applyAlignment="1" applyProtection="1">
      <alignment horizontal="left" vertical="top" wrapText="1" indent="1"/>
    </xf>
    <xf numFmtId="1" fontId="23" fillId="20" borderId="11" xfId="0" applyNumberFormat="1" applyFont="1" applyFill="1" applyBorder="1" applyAlignment="1" applyProtection="1">
      <alignment horizontal="right" vertical="top"/>
    </xf>
    <xf numFmtId="164" fontId="23" fillId="19" borderId="11" xfId="0" applyFont="1" applyFill="1" applyBorder="1" applyAlignment="1" applyProtection="1">
      <alignment vertical="top"/>
    </xf>
    <xf numFmtId="164" fontId="23" fillId="20" borderId="0" xfId="0" applyFont="1" applyFill="1" applyBorder="1" applyAlignment="1">
      <alignment vertical="top"/>
    </xf>
    <xf numFmtId="2" fontId="23" fillId="0" borderId="11" xfId="0" applyNumberFormat="1" applyFont="1" applyFill="1" applyBorder="1" applyAlignment="1" applyProtection="1">
      <alignment vertical="top"/>
    </xf>
    <xf numFmtId="164" fontId="23" fillId="0" borderId="11" xfId="0" applyFont="1" applyFill="1" applyBorder="1" applyAlignment="1" applyProtection="1">
      <alignment horizontal="left" vertical="top" wrapText="1" indent="1"/>
    </xf>
    <xf numFmtId="164" fontId="23" fillId="0" borderId="11" xfId="0" applyFont="1" applyFill="1" applyBorder="1" applyAlignment="1" applyProtection="1">
      <alignment vertical="top"/>
    </xf>
    <xf numFmtId="2" fontId="26" fillId="0" borderId="11" xfId="0" applyNumberFormat="1" applyFont="1" applyFill="1" applyBorder="1" applyAlignment="1" applyProtection="1">
      <alignment horizontal="left" vertical="center"/>
    </xf>
    <xf numFmtId="164" fontId="26" fillId="0" borderId="11" xfId="0" applyFont="1" applyFill="1" applyBorder="1" applyAlignment="1" applyProtection="1">
      <alignment vertical="center" wrapText="1"/>
    </xf>
    <xf numFmtId="1" fontId="26" fillId="0" borderId="11" xfId="0" applyNumberFormat="1" applyFont="1" applyBorder="1" applyAlignment="1" applyProtection="1">
      <alignment horizontal="right" vertical="center"/>
    </xf>
    <xf numFmtId="164" fontId="20" fillId="20" borderId="11" xfId="0" applyFont="1" applyFill="1" applyBorder="1" applyAlignment="1" applyProtection="1">
      <alignment horizontal="left" vertical="top" wrapText="1"/>
    </xf>
    <xf numFmtId="164" fontId="0" fillId="0" borderId="11" xfId="0" applyBorder="1" applyAlignment="1">
      <alignment vertical="center"/>
    </xf>
    <xf numFmtId="165" fontId="25" fillId="0" borderId="10" xfId="0" applyNumberFormat="1" applyFont="1" applyBorder="1" applyAlignment="1" applyProtection="1">
      <alignment vertical="center"/>
    </xf>
    <xf numFmtId="2" fontId="23" fillId="20" borderId="11" xfId="0" applyNumberFormat="1" applyFont="1" applyFill="1" applyBorder="1" applyAlignment="1" applyProtection="1">
      <alignment vertical="top"/>
    </xf>
    <xf numFmtId="164" fontId="23" fillId="20" borderId="11" xfId="0" applyFont="1" applyFill="1" applyBorder="1" applyAlignment="1" applyProtection="1">
      <alignment vertical="top"/>
    </xf>
    <xf numFmtId="2" fontId="18" fillId="21" borderId="11" xfId="0" applyNumberFormat="1" applyFont="1" applyFill="1" applyBorder="1" applyAlignment="1" applyProtection="1">
      <alignment horizontal="left" vertical="top"/>
    </xf>
    <xf numFmtId="2" fontId="18" fillId="21" borderId="11" xfId="0" applyNumberFormat="1" applyFont="1" applyFill="1" applyBorder="1" applyAlignment="1" applyProtection="1">
      <alignment vertical="top"/>
    </xf>
    <xf numFmtId="164" fontId="18" fillId="21" borderId="11" xfId="0" applyFont="1" applyFill="1" applyBorder="1" applyAlignment="1" applyProtection="1">
      <alignment vertical="top" wrapText="1"/>
    </xf>
    <xf numFmtId="1" fontId="18" fillId="21" borderId="11" xfId="0" applyNumberFormat="1" applyFont="1" applyFill="1" applyBorder="1" applyAlignment="1" applyProtection="1">
      <alignment horizontal="right" vertical="top"/>
    </xf>
    <xf numFmtId="165" fontId="18" fillId="21" borderId="11" xfId="0" applyNumberFormat="1" applyFont="1" applyFill="1" applyBorder="1" applyAlignment="1" applyProtection="1">
      <alignment vertical="top"/>
    </xf>
    <xf numFmtId="2" fontId="29" fillId="20" borderId="11" xfId="0" applyNumberFormat="1" applyFont="1" applyFill="1" applyBorder="1" applyAlignment="1" applyProtection="1">
      <alignment horizontal="left" vertical="top"/>
    </xf>
    <xf numFmtId="2" fontId="29" fillId="20" borderId="11" xfId="0" applyNumberFormat="1" applyFont="1" applyFill="1" applyBorder="1" applyAlignment="1" applyProtection="1">
      <alignment vertical="top"/>
    </xf>
    <xf numFmtId="164" fontId="29" fillId="20" borderId="11" xfId="0" applyFont="1" applyFill="1" applyBorder="1" applyAlignment="1" applyProtection="1">
      <alignment vertical="top" wrapText="1"/>
    </xf>
    <xf numFmtId="1" fontId="29" fillId="20" borderId="11" xfId="0" applyNumberFormat="1" applyFont="1" applyFill="1" applyBorder="1" applyAlignment="1" applyProtection="1">
      <alignment horizontal="right" vertical="top"/>
    </xf>
    <xf numFmtId="165" fontId="29" fillId="20" borderId="11" xfId="0" applyNumberFormat="1" applyFont="1" applyFill="1" applyBorder="1" applyAlignment="1" applyProtection="1">
      <alignment vertical="top"/>
    </xf>
    <xf numFmtId="164" fontId="30" fillId="20" borderId="0" xfId="0" applyFont="1" applyFill="1" applyAlignment="1">
      <alignment vertical="center"/>
    </xf>
    <xf numFmtId="164" fontId="31" fillId="20" borderId="11" xfId="0" applyFont="1" applyFill="1" applyBorder="1" applyAlignment="1" applyProtection="1">
      <alignment vertical="top" wrapText="1"/>
    </xf>
    <xf numFmtId="2" fontId="31" fillId="20" borderId="11" xfId="0" applyNumberFormat="1" applyFont="1" applyFill="1" applyBorder="1" applyAlignment="1" applyProtection="1">
      <alignment horizontal="left" vertical="top"/>
    </xf>
    <xf numFmtId="2" fontId="31" fillId="20" borderId="11" xfId="0" applyNumberFormat="1" applyFont="1" applyFill="1" applyBorder="1" applyAlignment="1" applyProtection="1">
      <alignment vertical="top"/>
    </xf>
    <xf numFmtId="1" fontId="31" fillId="20" borderId="11" xfId="0" applyNumberFormat="1" applyFont="1" applyFill="1" applyBorder="1" applyAlignment="1" applyProtection="1">
      <alignment horizontal="right" vertical="top"/>
    </xf>
    <xf numFmtId="2" fontId="18" fillId="20" borderId="11" xfId="0" applyNumberFormat="1" applyFont="1" applyFill="1" applyBorder="1" applyAlignment="1" applyProtection="1">
      <alignment horizontal="left" vertical="top"/>
    </xf>
    <xf numFmtId="2" fontId="18" fillId="20" borderId="11" xfId="0" applyNumberFormat="1" applyFont="1" applyFill="1" applyBorder="1" applyAlignment="1" applyProtection="1">
      <alignment vertical="top"/>
    </xf>
    <xf numFmtId="164" fontId="18" fillId="20" borderId="11" xfId="0" applyFont="1" applyFill="1" applyBorder="1" applyAlignment="1" applyProtection="1">
      <alignment vertical="top" wrapText="1"/>
    </xf>
    <xf numFmtId="165" fontId="18" fillId="0" borderId="22" xfId="0" applyNumberFormat="1" applyFont="1" applyBorder="1" applyAlignment="1" applyProtection="1">
      <alignment vertical="top"/>
    </xf>
    <xf numFmtId="164" fontId="30" fillId="20" borderId="0" xfId="0" applyFont="1" applyFill="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8"/>
  <sheetViews>
    <sheetView tabSelected="1" topLeftCell="A4" zoomScale="110" zoomScaleNormal="110" workbookViewId="0">
      <selection activeCell="C14" sqref="C14"/>
    </sheetView>
  </sheetViews>
  <sheetFormatPr defaultColWidth="8.85546875" defaultRowHeight="19.5" customHeight="1" x14ac:dyDescent="0.4"/>
  <cols>
    <col min="1" max="1" width="4.5703125" style="29" customWidth="1"/>
    <col min="2" max="2" width="2.92578125" style="20" customWidth="1"/>
    <col min="3" max="3" width="44" style="21" customWidth="1"/>
    <col min="4" max="4" width="7.640625" style="20" customWidth="1"/>
    <col min="5" max="5" width="3.42578125" style="87" customWidth="1"/>
    <col min="6" max="6" width="6.5703125" style="20" customWidth="1"/>
    <col min="7" max="7" width="3.85546875" style="20" customWidth="1"/>
    <col min="8" max="8" width="2.640625" style="20" customWidth="1"/>
    <col min="9" max="9" width="6" style="20" customWidth="1"/>
    <col min="10" max="10" width="4.0703125" style="20" customWidth="1"/>
    <col min="11" max="256" width="9.85546875" style="20" customWidth="1"/>
    <col min="257" max="16384" width="8.85546875" style="20"/>
  </cols>
  <sheetData>
    <row r="1" spans="1:254" ht="19.5" customHeight="1" x14ac:dyDescent="0.4">
      <c r="A1" s="1" t="s">
        <v>73</v>
      </c>
      <c r="B1" s="2"/>
      <c r="C1" s="3" t="s">
        <v>0</v>
      </c>
      <c r="D1" s="2"/>
      <c r="E1" s="76"/>
      <c r="F1" s="2"/>
    </row>
    <row r="2" spans="1:254" ht="19.5" customHeight="1" x14ac:dyDescent="0.4">
      <c r="A2" s="28"/>
      <c r="B2" s="2"/>
      <c r="C2" s="3" t="s">
        <v>64</v>
      </c>
      <c r="D2" s="2"/>
      <c r="E2" s="76"/>
      <c r="F2" s="2"/>
    </row>
    <row r="3" spans="1:254" ht="19.5" customHeight="1" x14ac:dyDescent="0.4">
      <c r="A3" s="28"/>
      <c r="B3" s="2"/>
      <c r="C3" s="31"/>
      <c r="D3" s="2"/>
      <c r="E3" s="76"/>
      <c r="F3" s="2"/>
    </row>
    <row r="4" spans="1:254" ht="22.5" customHeight="1" x14ac:dyDescent="0.4">
      <c r="A4" s="4" t="s">
        <v>1</v>
      </c>
      <c r="B4" s="32" t="s">
        <v>2</v>
      </c>
      <c r="C4" s="5" t="s">
        <v>3</v>
      </c>
      <c r="D4" s="2"/>
      <c r="E4" s="77" t="s">
        <v>2</v>
      </c>
      <c r="F4" s="33" t="s">
        <v>2</v>
      </c>
    </row>
    <row r="5" spans="1:254" ht="19.5" customHeight="1" x14ac:dyDescent="0.4">
      <c r="A5" s="6"/>
      <c r="B5" s="7"/>
      <c r="C5" s="8" t="s">
        <v>4</v>
      </c>
      <c r="D5" s="9"/>
      <c r="E5" s="78"/>
      <c r="F5" s="9"/>
    </row>
    <row r="6" spans="1:254" ht="19.5" customHeight="1" x14ac:dyDescent="0.4">
      <c r="A6" s="65"/>
      <c r="B6" s="34"/>
      <c r="C6" s="35" t="s">
        <v>5</v>
      </c>
      <c r="D6" s="10"/>
      <c r="E6" s="79"/>
      <c r="F6" s="36"/>
    </row>
    <row r="7" spans="1:254" s="38" customFormat="1" ht="19.5" customHeight="1" x14ac:dyDescent="0.4">
      <c r="A7" s="1"/>
      <c r="B7" s="32"/>
      <c r="C7" s="12"/>
      <c r="D7" s="11"/>
      <c r="E7" s="80"/>
      <c r="F7" s="37"/>
      <c r="H7" s="39"/>
      <c r="L7" s="40"/>
      <c r="N7" s="39"/>
      <c r="R7" s="40"/>
      <c r="T7" s="39"/>
      <c r="X7" s="40"/>
      <c r="Z7" s="39"/>
      <c r="AD7" s="40"/>
      <c r="AF7" s="39"/>
      <c r="AJ7" s="40"/>
      <c r="AL7" s="39"/>
      <c r="AP7" s="40"/>
      <c r="AR7" s="39"/>
      <c r="AV7" s="40"/>
      <c r="AX7" s="39"/>
      <c r="BB7" s="40"/>
      <c r="BD7" s="39"/>
      <c r="BH7" s="40"/>
      <c r="BJ7" s="39"/>
      <c r="BN7" s="40"/>
      <c r="BP7" s="39"/>
      <c r="BT7" s="40"/>
      <c r="BV7" s="39"/>
      <c r="BZ7" s="40"/>
      <c r="CB7" s="39"/>
      <c r="CF7" s="40"/>
      <c r="CH7" s="39"/>
      <c r="CL7" s="40"/>
      <c r="CN7" s="39"/>
      <c r="CR7" s="40"/>
      <c r="CT7" s="39"/>
      <c r="CX7" s="40"/>
      <c r="CZ7" s="39"/>
      <c r="DD7" s="40"/>
      <c r="DF7" s="39"/>
      <c r="DJ7" s="40"/>
      <c r="DL7" s="39"/>
      <c r="DP7" s="40"/>
      <c r="DR7" s="39"/>
      <c r="DV7" s="40"/>
      <c r="DX7" s="39"/>
      <c r="EB7" s="40"/>
      <c r="ED7" s="39"/>
      <c r="EH7" s="40"/>
      <c r="EJ7" s="39"/>
      <c r="EN7" s="40"/>
      <c r="EP7" s="39"/>
      <c r="ET7" s="40"/>
      <c r="EV7" s="39"/>
      <c r="EZ7" s="40"/>
      <c r="FB7" s="39"/>
      <c r="FF7" s="40"/>
      <c r="FH7" s="39"/>
      <c r="FL7" s="40"/>
      <c r="FN7" s="39"/>
      <c r="FR7" s="40"/>
      <c r="FT7" s="39"/>
      <c r="FX7" s="40"/>
      <c r="FZ7" s="39"/>
      <c r="GD7" s="40"/>
      <c r="GF7" s="39"/>
      <c r="GJ7" s="40"/>
      <c r="GL7" s="39"/>
      <c r="GP7" s="40"/>
      <c r="GR7" s="39"/>
      <c r="GV7" s="40"/>
      <c r="GX7" s="39"/>
      <c r="HB7" s="40"/>
      <c r="HD7" s="39"/>
      <c r="HH7" s="40"/>
      <c r="HJ7" s="39"/>
      <c r="HN7" s="40"/>
      <c r="HP7" s="39"/>
      <c r="HT7" s="40"/>
      <c r="HV7" s="39"/>
      <c r="HZ7" s="40"/>
      <c r="IB7" s="39"/>
      <c r="IF7" s="40"/>
      <c r="IH7" s="39"/>
      <c r="IL7" s="40"/>
      <c r="IN7" s="39"/>
      <c r="IR7" s="40"/>
      <c r="IT7" s="39"/>
    </row>
    <row r="8" spans="1:254" ht="19.5" customHeight="1" x14ac:dyDescent="0.4">
      <c r="A8" s="13">
        <f>1</f>
        <v>1</v>
      </c>
      <c r="B8" s="41"/>
      <c r="C8" s="42" t="s">
        <v>6</v>
      </c>
      <c r="D8" s="41" t="s">
        <v>7</v>
      </c>
      <c r="E8" s="81">
        <v>15</v>
      </c>
      <c r="F8" s="33">
        <f>TIME(13,0,0)</f>
        <v>0.54166666666666663</v>
      </c>
    </row>
    <row r="9" spans="1:254" ht="19.5" customHeight="1" x14ac:dyDescent="0.4">
      <c r="A9" s="13">
        <f>2</f>
        <v>2</v>
      </c>
      <c r="B9" s="41" t="s">
        <v>8</v>
      </c>
      <c r="C9" s="42" t="s">
        <v>9</v>
      </c>
      <c r="D9" s="41" t="s">
        <v>7</v>
      </c>
      <c r="E9" s="81">
        <v>10</v>
      </c>
      <c r="F9" s="33">
        <f>F8+TIME(0,E8,0)</f>
        <v>0.55208333333333326</v>
      </c>
    </row>
    <row r="10" spans="1:254" ht="11" customHeight="1" x14ac:dyDescent="0.4">
      <c r="A10" s="108"/>
      <c r="B10" s="109"/>
      <c r="C10" s="110"/>
      <c r="D10" s="109"/>
      <c r="E10" s="111"/>
      <c r="F10" s="112"/>
    </row>
    <row r="11" spans="1:254" ht="19.5" customHeight="1" x14ac:dyDescent="0.4">
      <c r="A11" s="22">
        <f>3</f>
        <v>3</v>
      </c>
      <c r="B11" s="43" t="s">
        <v>10</v>
      </c>
      <c r="C11" s="44" t="s">
        <v>26</v>
      </c>
      <c r="D11" s="43" t="s">
        <v>7</v>
      </c>
      <c r="E11" s="82">
        <v>5</v>
      </c>
      <c r="F11" s="45">
        <f>F9+TIME(0,E9,0)</f>
        <v>0.55902777777777768</v>
      </c>
    </row>
    <row r="12" spans="1:254" s="49" customFormat="1" ht="10" customHeight="1" x14ac:dyDescent="0.4">
      <c r="A12" s="113"/>
      <c r="B12" s="114"/>
      <c r="C12" s="115"/>
      <c r="D12" s="114"/>
      <c r="E12" s="116"/>
      <c r="F12" s="117"/>
    </row>
    <row r="13" spans="1:254" ht="19.5" customHeight="1" x14ac:dyDescent="0.4">
      <c r="A13" s="135">
        <f>4</f>
        <v>4</v>
      </c>
      <c r="B13" s="136"/>
      <c r="C13" s="137" t="s">
        <v>11</v>
      </c>
      <c r="D13" s="136"/>
      <c r="E13" s="138"/>
      <c r="F13" s="139">
        <f>F11+TIME(0,E11,0)</f>
        <v>0.56249999999999989</v>
      </c>
    </row>
    <row r="14" spans="1:254" ht="19.5" customHeight="1" x14ac:dyDescent="0.4">
      <c r="A14" s="213">
        <f t="shared" ref="A14:A21" si="0">A13+0.01</f>
        <v>4.01</v>
      </c>
      <c r="B14" s="214" t="s">
        <v>10</v>
      </c>
      <c r="C14" s="215" t="s">
        <v>125</v>
      </c>
      <c r="D14" s="214" t="s">
        <v>13</v>
      </c>
      <c r="E14" s="216">
        <v>60</v>
      </c>
      <c r="F14" s="217">
        <f>F13+TIME(0,E13,0)</f>
        <v>0.56249999999999989</v>
      </c>
    </row>
    <row r="15" spans="1:254" ht="19.5" customHeight="1" x14ac:dyDescent="0.4">
      <c r="A15" s="228" t="s">
        <v>119</v>
      </c>
      <c r="B15" s="229" t="s">
        <v>8</v>
      </c>
      <c r="C15" s="230" t="s">
        <v>122</v>
      </c>
      <c r="D15" s="229" t="s">
        <v>7</v>
      </c>
      <c r="E15" s="166">
        <v>10</v>
      </c>
      <c r="F15" s="167">
        <f>F14+TIME(0,E14,0)</f>
        <v>0.60416666666666652</v>
      </c>
    </row>
    <row r="16" spans="1:254" ht="22.5" customHeight="1" x14ac:dyDescent="0.4">
      <c r="A16" s="228" t="s">
        <v>121</v>
      </c>
      <c r="B16" s="229" t="s">
        <v>8</v>
      </c>
      <c r="C16" s="230" t="s">
        <v>120</v>
      </c>
      <c r="D16" s="229" t="s">
        <v>13</v>
      </c>
      <c r="E16" s="166">
        <v>30</v>
      </c>
      <c r="F16" s="167">
        <f>F15+TIME(0,E15,0)</f>
        <v>0.61111111111111094</v>
      </c>
    </row>
    <row r="17" spans="1:6" s="223" customFormat="1" ht="11.5" customHeight="1" x14ac:dyDescent="0.4">
      <c r="A17" s="218"/>
      <c r="B17" s="219"/>
      <c r="C17" s="220"/>
      <c r="D17" s="219"/>
      <c r="E17" s="221"/>
      <c r="F17" s="222"/>
    </row>
    <row r="18" spans="1:6" s="232" customFormat="1" ht="16.5" customHeight="1" x14ac:dyDescent="0.4">
      <c r="A18" s="225"/>
      <c r="B18" s="226"/>
      <c r="C18" s="224" t="s">
        <v>117</v>
      </c>
      <c r="D18" s="226"/>
      <c r="E18" s="227">
        <v>10</v>
      </c>
      <c r="F18" s="231">
        <f>F16+TIME(0,E16,0)</f>
        <v>0.63194444444444431</v>
      </c>
    </row>
    <row r="19" spans="1:6" s="223" customFormat="1" ht="14" customHeight="1" x14ac:dyDescent="0.4">
      <c r="A19" s="218"/>
      <c r="B19" s="219"/>
      <c r="C19" s="220"/>
      <c r="D19" s="219"/>
      <c r="E19" s="221"/>
      <c r="F19" s="222"/>
    </row>
    <row r="20" spans="1:6" s="52" customFormat="1" ht="19.5" customHeight="1" x14ac:dyDescent="0.4">
      <c r="A20" s="174">
        <f>A14+0.01</f>
        <v>4.0199999999999996</v>
      </c>
      <c r="B20" s="175" t="s">
        <v>8</v>
      </c>
      <c r="C20" s="176" t="s">
        <v>110</v>
      </c>
      <c r="D20" s="175" t="s">
        <v>12</v>
      </c>
      <c r="E20" s="144">
        <v>10</v>
      </c>
      <c r="F20" s="139">
        <f>F18+TIME(0,E18,0)</f>
        <v>0.63888888888888873</v>
      </c>
    </row>
    <row r="21" spans="1:6" s="52" customFormat="1" ht="19.5" customHeight="1" x14ac:dyDescent="0.4">
      <c r="A21" s="174">
        <f t="shared" si="0"/>
        <v>4.0299999999999994</v>
      </c>
      <c r="B21" s="175" t="s">
        <v>8</v>
      </c>
      <c r="C21" s="176" t="s">
        <v>111</v>
      </c>
      <c r="D21" s="175" t="s">
        <v>12</v>
      </c>
      <c r="E21" s="144">
        <v>10</v>
      </c>
      <c r="F21" s="48">
        <f t="shared" ref="F21" si="1">F20+TIME(0,E20,0)</f>
        <v>0.64583333333333315</v>
      </c>
    </row>
    <row r="22" spans="1:6" ht="19.5" customHeight="1" x14ac:dyDescent="0.4">
      <c r="A22" s="104"/>
      <c r="B22" s="118"/>
      <c r="C22" s="119"/>
      <c r="D22" s="118"/>
      <c r="E22" s="107"/>
      <c r="F22" s="120"/>
    </row>
    <row r="23" spans="1:6" ht="19.5" customHeight="1" x14ac:dyDescent="0.4">
      <c r="A23" s="14">
        <v>5</v>
      </c>
      <c r="B23" s="15"/>
      <c r="C23" s="53" t="s">
        <v>15</v>
      </c>
      <c r="D23" s="54"/>
      <c r="E23" s="86"/>
      <c r="F23" s="139">
        <f>F21+TIME(0,E21,0)</f>
        <v>0.65277777777777757</v>
      </c>
    </row>
    <row r="24" spans="1:6" ht="19.5" customHeight="1" x14ac:dyDescent="0.4">
      <c r="A24" s="14">
        <f>A23+0.01</f>
        <v>5.01</v>
      </c>
      <c r="C24" s="51" t="s">
        <v>28</v>
      </c>
      <c r="E24" s="86">
        <v>0</v>
      </c>
      <c r="F24" s="48">
        <f>F23+TIME(0,E23,0)</f>
        <v>0.65277777777777757</v>
      </c>
    </row>
    <row r="25" spans="1:6" ht="19.5" customHeight="1" x14ac:dyDescent="0.4">
      <c r="A25" s="123">
        <f t="shared" ref="A25" si="2">A24+0.001</f>
        <v>5.0110000000000001</v>
      </c>
      <c r="B25" s="124" t="s">
        <v>53</v>
      </c>
      <c r="C25" s="121" t="s">
        <v>114</v>
      </c>
      <c r="D25" s="122" t="s">
        <v>41</v>
      </c>
      <c r="E25" s="86">
        <v>3</v>
      </c>
      <c r="F25" s="48">
        <f>F24+TIME(0,E24,0)</f>
        <v>0.65277777777777757</v>
      </c>
    </row>
    <row r="26" spans="1:6" ht="19.5" customHeight="1" x14ac:dyDescent="0.4">
      <c r="A26" s="205">
        <f>A24+0.01</f>
        <v>5.0199999999999996</v>
      </c>
      <c r="B26" s="183" t="s">
        <v>53</v>
      </c>
      <c r="C26" s="206" t="s">
        <v>29</v>
      </c>
      <c r="D26" s="171" t="s">
        <v>61</v>
      </c>
      <c r="E26" s="207">
        <v>0</v>
      </c>
      <c r="F26" s="101">
        <f t="shared" ref="F26:F30" si="3">F25+TIME(0,E25,0)</f>
        <v>0.65486111111111089</v>
      </c>
    </row>
    <row r="27" spans="1:6" ht="19.5" customHeight="1" x14ac:dyDescent="0.4">
      <c r="A27" s="14">
        <f t="shared" ref="A27" si="4">A26+0.01</f>
        <v>5.0299999999999994</v>
      </c>
      <c r="C27" s="51" t="s">
        <v>30</v>
      </c>
      <c r="E27" s="86"/>
      <c r="F27" s="48">
        <f t="shared" si="3"/>
        <v>0.65486111111111089</v>
      </c>
    </row>
    <row r="28" spans="1:6" ht="24" customHeight="1" x14ac:dyDescent="0.4">
      <c r="A28" s="123">
        <f t="shared" ref="A28:A31" si="5">A27+0.001</f>
        <v>5.0309999999999997</v>
      </c>
      <c r="B28" s="124" t="s">
        <v>53</v>
      </c>
      <c r="C28" s="121" t="s">
        <v>109</v>
      </c>
      <c r="D28" s="122" t="s">
        <v>42</v>
      </c>
      <c r="E28" s="86">
        <v>3</v>
      </c>
      <c r="F28" s="48">
        <f t="shared" si="3"/>
        <v>0.65486111111111089</v>
      </c>
    </row>
    <row r="29" spans="1:6" ht="18.75" customHeight="1" x14ac:dyDescent="0.4">
      <c r="A29" s="14">
        <f>A27+0.01</f>
        <v>5.0399999999999991</v>
      </c>
      <c r="C29" s="51" t="s">
        <v>31</v>
      </c>
      <c r="E29" s="86"/>
      <c r="F29" s="48">
        <f t="shared" si="3"/>
        <v>0.65694444444444422</v>
      </c>
    </row>
    <row r="30" spans="1:6" s="151" customFormat="1" ht="55.5" customHeight="1" x14ac:dyDescent="0.4">
      <c r="A30" s="164">
        <f t="shared" si="5"/>
        <v>5.0409999999999995</v>
      </c>
      <c r="B30" s="182" t="s">
        <v>53</v>
      </c>
      <c r="C30" s="208" t="s">
        <v>78</v>
      </c>
      <c r="D30" s="165" t="s">
        <v>39</v>
      </c>
      <c r="E30" s="166">
        <v>3</v>
      </c>
      <c r="F30" s="150">
        <f t="shared" si="3"/>
        <v>0.65694444444444422</v>
      </c>
    </row>
    <row r="31" spans="1:6" s="151" customFormat="1" ht="67" customHeight="1" x14ac:dyDescent="0.4">
      <c r="A31" s="164">
        <f t="shared" si="5"/>
        <v>5.0419999999999998</v>
      </c>
      <c r="B31" s="182" t="s">
        <v>53</v>
      </c>
      <c r="C31" s="208" t="s">
        <v>77</v>
      </c>
      <c r="D31" s="165" t="s">
        <v>39</v>
      </c>
      <c r="E31" s="166">
        <v>3</v>
      </c>
      <c r="F31" s="167">
        <f t="shared" ref="F31:F57" si="6">F30+TIME(0,E30,0)</f>
        <v>0.65902777777777755</v>
      </c>
    </row>
    <row r="32" spans="1:6" ht="19.5" customHeight="1" x14ac:dyDescent="0.4">
      <c r="A32" s="14">
        <f>A29+0.01</f>
        <v>5.0499999999999989</v>
      </c>
      <c r="B32" s="15"/>
      <c r="C32" s="51" t="s">
        <v>32</v>
      </c>
      <c r="E32" s="86"/>
      <c r="F32" s="48">
        <f>F31+TIME(0,E29,0)</f>
        <v>0.65902777777777755</v>
      </c>
    </row>
    <row r="33" spans="1:6" ht="19.5" customHeight="1" x14ac:dyDescent="0.4">
      <c r="A33" s="123">
        <f t="shared" ref="A33" si="7">A32+0.001</f>
        <v>5.0509999999999993</v>
      </c>
      <c r="B33" s="124" t="s">
        <v>53</v>
      </c>
      <c r="C33" s="121" t="s">
        <v>69</v>
      </c>
      <c r="D33" s="122" t="s">
        <v>37</v>
      </c>
      <c r="E33" s="86">
        <v>3</v>
      </c>
      <c r="F33" s="48">
        <f t="shared" ref="F33" si="8">F32+TIME(0,E30,0)</f>
        <v>0.66111111111111087</v>
      </c>
    </row>
    <row r="34" spans="1:6" ht="19.5" customHeight="1" x14ac:dyDescent="0.4">
      <c r="A34" s="123"/>
      <c r="B34" s="61"/>
      <c r="C34" s="121"/>
      <c r="D34" s="122"/>
      <c r="E34" s="86"/>
      <c r="F34" s="48"/>
    </row>
    <row r="35" spans="1:6" ht="19.5" customHeight="1" x14ac:dyDescent="0.4">
      <c r="A35" s="14">
        <f>A32+0.01</f>
        <v>5.0599999999999987</v>
      </c>
      <c r="C35" s="51" t="s">
        <v>33</v>
      </c>
      <c r="D35" s="209"/>
      <c r="E35" s="100"/>
      <c r="F35" s="139">
        <f>F33+TIME(0,E33,0)</f>
        <v>0.6631944444444442</v>
      </c>
    </row>
    <row r="36" spans="1:6" ht="19.5" customHeight="1" x14ac:dyDescent="0.4">
      <c r="A36" s="169">
        <f>A35+0.001</f>
        <v>5.0609999999999991</v>
      </c>
      <c r="B36" s="183" t="s">
        <v>53</v>
      </c>
      <c r="C36" s="170" t="s">
        <v>66</v>
      </c>
      <c r="D36" s="171" t="s">
        <v>54</v>
      </c>
      <c r="E36" s="100">
        <v>0</v>
      </c>
      <c r="F36" s="101">
        <f>F35+TIME(0,E35,0)</f>
        <v>0.6631944444444442</v>
      </c>
    </row>
    <row r="37" spans="1:6" ht="76" customHeight="1" x14ac:dyDescent="0.4">
      <c r="A37" s="153">
        <f t="shared" ref="A37:A44" si="9">A36+0.001</f>
        <v>5.0619999999999994</v>
      </c>
      <c r="B37" s="154" t="s">
        <v>75</v>
      </c>
      <c r="C37" s="162" t="s">
        <v>93</v>
      </c>
      <c r="D37" s="156" t="s">
        <v>54</v>
      </c>
      <c r="E37" s="168">
        <v>0</v>
      </c>
      <c r="F37" s="158">
        <f t="shared" si="6"/>
        <v>0.6631944444444442</v>
      </c>
    </row>
    <row r="38" spans="1:6" ht="141.5" customHeight="1" x14ac:dyDescent="0.4">
      <c r="A38" s="153">
        <f>A37+0.001</f>
        <v>5.0629999999999997</v>
      </c>
      <c r="B38" s="154" t="s">
        <v>75</v>
      </c>
      <c r="C38" s="162" t="s">
        <v>95</v>
      </c>
      <c r="D38" s="156" t="s">
        <v>54</v>
      </c>
      <c r="E38" s="168">
        <v>0</v>
      </c>
      <c r="F38" s="158">
        <f>F37+TIME(0,E37,0)</f>
        <v>0.6631944444444442</v>
      </c>
    </row>
    <row r="39" spans="1:6" s="151" customFormat="1" ht="19.5" customHeight="1" x14ac:dyDescent="0.4">
      <c r="A39" s="146">
        <f>A38+0.001</f>
        <v>5.0640000000000001</v>
      </c>
      <c r="B39" s="147" t="s">
        <v>53</v>
      </c>
      <c r="C39" s="159" t="s">
        <v>99</v>
      </c>
      <c r="D39" s="148" t="s">
        <v>54</v>
      </c>
      <c r="E39" s="160">
        <v>3</v>
      </c>
      <c r="F39" s="150">
        <f t="shared" si="6"/>
        <v>0.6631944444444442</v>
      </c>
    </row>
    <row r="40" spans="1:6" ht="128.5" customHeight="1" x14ac:dyDescent="0.4">
      <c r="A40" s="153">
        <f t="shared" si="9"/>
        <v>5.0650000000000004</v>
      </c>
      <c r="B40" s="154" t="s">
        <v>75</v>
      </c>
      <c r="C40" s="162" t="s">
        <v>94</v>
      </c>
      <c r="D40" s="156" t="s">
        <v>54</v>
      </c>
      <c r="E40" s="168">
        <v>0</v>
      </c>
      <c r="F40" s="158">
        <f t="shared" si="6"/>
        <v>0.66527777777777752</v>
      </c>
    </row>
    <row r="41" spans="1:6" s="151" customFormat="1" ht="132" customHeight="1" x14ac:dyDescent="0.4">
      <c r="A41" s="153">
        <f t="shared" si="9"/>
        <v>5.0660000000000007</v>
      </c>
      <c r="B41" s="154" t="s">
        <v>75</v>
      </c>
      <c r="C41" s="162" t="s">
        <v>88</v>
      </c>
      <c r="D41" s="156" t="s">
        <v>54</v>
      </c>
      <c r="E41" s="168">
        <v>0</v>
      </c>
      <c r="F41" s="158">
        <f t="shared" si="6"/>
        <v>0.66527777777777752</v>
      </c>
    </row>
    <row r="42" spans="1:6" ht="88" customHeight="1" x14ac:dyDescent="0.4">
      <c r="A42" s="153">
        <f t="shared" si="9"/>
        <v>5.0670000000000011</v>
      </c>
      <c r="B42" s="154" t="s">
        <v>75</v>
      </c>
      <c r="C42" s="162" t="s">
        <v>89</v>
      </c>
      <c r="D42" s="156" t="s">
        <v>54</v>
      </c>
      <c r="E42" s="168">
        <v>0</v>
      </c>
      <c r="F42" s="158">
        <f t="shared" si="6"/>
        <v>0.66527777777777752</v>
      </c>
    </row>
    <row r="43" spans="1:6" ht="106" customHeight="1" x14ac:dyDescent="0.4">
      <c r="A43" s="153">
        <f t="shared" si="9"/>
        <v>5.0680000000000014</v>
      </c>
      <c r="B43" s="154" t="s">
        <v>75</v>
      </c>
      <c r="C43" s="162" t="s">
        <v>90</v>
      </c>
      <c r="D43" s="156" t="s">
        <v>54</v>
      </c>
      <c r="E43" s="168">
        <v>0</v>
      </c>
      <c r="F43" s="158">
        <f t="shared" si="6"/>
        <v>0.66527777777777752</v>
      </c>
    </row>
    <row r="44" spans="1:6" ht="105" customHeight="1" x14ac:dyDescent="0.4">
      <c r="A44" s="153">
        <f t="shared" si="9"/>
        <v>5.0690000000000017</v>
      </c>
      <c r="B44" s="154" t="s">
        <v>75</v>
      </c>
      <c r="C44" s="162" t="s">
        <v>92</v>
      </c>
      <c r="D44" s="156" t="s">
        <v>54</v>
      </c>
      <c r="E44" s="168">
        <v>0</v>
      </c>
      <c r="F44" s="158">
        <f t="shared" si="6"/>
        <v>0.66527777777777752</v>
      </c>
    </row>
    <row r="45" spans="1:6" ht="122" customHeight="1" x14ac:dyDescent="0.4">
      <c r="A45" s="153" t="s">
        <v>91</v>
      </c>
      <c r="B45" s="154" t="s">
        <v>75</v>
      </c>
      <c r="C45" s="162" t="s">
        <v>100</v>
      </c>
      <c r="D45" s="156" t="s">
        <v>54</v>
      </c>
      <c r="E45" s="168">
        <v>0</v>
      </c>
      <c r="F45" s="158">
        <f t="shared" si="6"/>
        <v>0.66527777777777752</v>
      </c>
    </row>
    <row r="46" spans="1:6" ht="19.5" customHeight="1" x14ac:dyDescent="0.4">
      <c r="A46" s="14">
        <f>A35+0.01</f>
        <v>5.0699999999999985</v>
      </c>
      <c r="B46" s="15"/>
      <c r="C46" s="51" t="s">
        <v>34</v>
      </c>
      <c r="E46" s="86"/>
      <c r="F46" s="48">
        <f>F43+TIME(0,E35,0)</f>
        <v>0.66527777777777752</v>
      </c>
    </row>
    <row r="47" spans="1:6" ht="19.5" customHeight="1" x14ac:dyDescent="0.4">
      <c r="A47" s="123">
        <f>A46+0.001</f>
        <v>5.0709999999999988</v>
      </c>
      <c r="B47" s="124" t="s">
        <v>53</v>
      </c>
      <c r="C47" s="121" t="s">
        <v>65</v>
      </c>
      <c r="D47" s="122" t="s">
        <v>36</v>
      </c>
      <c r="E47" s="86">
        <v>3</v>
      </c>
      <c r="F47" s="48">
        <f t="shared" si="6"/>
        <v>0.66527777777777752</v>
      </c>
    </row>
    <row r="48" spans="1:6" ht="55" customHeight="1" x14ac:dyDescent="0.4">
      <c r="A48" s="153">
        <f>A47+0.001</f>
        <v>5.0719999999999992</v>
      </c>
      <c r="B48" s="154" t="s">
        <v>75</v>
      </c>
      <c r="C48" s="162" t="s">
        <v>79</v>
      </c>
      <c r="D48" s="156" t="s">
        <v>36</v>
      </c>
      <c r="E48" s="161">
        <v>0</v>
      </c>
      <c r="F48" s="158">
        <f t="shared" si="6"/>
        <v>0.66736111111111085</v>
      </c>
    </row>
    <row r="49" spans="1:6" ht="73" customHeight="1" x14ac:dyDescent="0.4">
      <c r="A49" s="153">
        <f t="shared" ref="A49:A50" si="10">A48+0.001</f>
        <v>5.0729999999999995</v>
      </c>
      <c r="B49" s="154" t="s">
        <v>75</v>
      </c>
      <c r="C49" s="162" t="s">
        <v>123</v>
      </c>
      <c r="D49" s="156" t="s">
        <v>36</v>
      </c>
      <c r="E49" s="161">
        <v>0</v>
      </c>
      <c r="F49" s="158">
        <f t="shared" si="6"/>
        <v>0.66736111111111085</v>
      </c>
    </row>
    <row r="50" spans="1:6" ht="22.5" customHeight="1" x14ac:dyDescent="0.4">
      <c r="A50" s="123">
        <f t="shared" si="10"/>
        <v>5.0739999999999998</v>
      </c>
      <c r="B50" s="124" t="s">
        <v>53</v>
      </c>
      <c r="C50" s="121" t="s">
        <v>67</v>
      </c>
      <c r="D50" s="122" t="s">
        <v>36</v>
      </c>
      <c r="E50" s="86">
        <v>3</v>
      </c>
      <c r="F50" s="48">
        <f t="shared" si="6"/>
        <v>0.66736111111111085</v>
      </c>
    </row>
    <row r="51" spans="1:6" ht="86" customHeight="1" x14ac:dyDescent="0.4">
      <c r="A51" s="153">
        <f t="shared" ref="A51" si="11">A50+0.001</f>
        <v>5.0750000000000002</v>
      </c>
      <c r="B51" s="154" t="s">
        <v>75</v>
      </c>
      <c r="C51" s="162" t="s">
        <v>80</v>
      </c>
      <c r="D51" s="156" t="s">
        <v>36</v>
      </c>
      <c r="E51" s="161">
        <v>0</v>
      </c>
      <c r="F51" s="158">
        <f t="shared" si="6"/>
        <v>0.66944444444444418</v>
      </c>
    </row>
    <row r="52" spans="1:6" ht="19.5" customHeight="1" x14ac:dyDescent="0.4">
      <c r="A52" s="14">
        <f>A46+0.01</f>
        <v>5.0799999999999983</v>
      </c>
      <c r="B52" s="124"/>
      <c r="C52" s="51" t="s">
        <v>35</v>
      </c>
      <c r="E52" s="86"/>
      <c r="F52" s="48">
        <f>F51+TIME(0,E46,0)</f>
        <v>0.66944444444444418</v>
      </c>
    </row>
    <row r="53" spans="1:6" ht="19.5" customHeight="1" x14ac:dyDescent="0.4">
      <c r="A53" s="123">
        <f t="shared" ref="A53" si="12">A52+0.001</f>
        <v>5.0809999999999986</v>
      </c>
      <c r="B53" s="124" t="s">
        <v>53</v>
      </c>
      <c r="C53" s="121" t="s">
        <v>68</v>
      </c>
      <c r="D53" s="122" t="s">
        <v>55</v>
      </c>
      <c r="E53" s="86">
        <v>3</v>
      </c>
      <c r="F53" s="48">
        <f t="shared" si="6"/>
        <v>0.66944444444444418</v>
      </c>
    </row>
    <row r="54" spans="1:6" ht="19.5" customHeight="1" x14ac:dyDescent="0.4">
      <c r="A54" s="14">
        <f t="shared" ref="A54" si="13">A52+0.01</f>
        <v>5.0899999999999981</v>
      </c>
      <c r="B54" s="124"/>
      <c r="C54" s="51" t="s">
        <v>40</v>
      </c>
      <c r="E54" s="86"/>
      <c r="F54" s="48">
        <f t="shared" si="6"/>
        <v>0.6715277777777775</v>
      </c>
    </row>
    <row r="55" spans="1:6" s="151" customFormat="1" ht="75" customHeight="1" x14ac:dyDescent="0.4">
      <c r="A55" s="153">
        <f>A54+0.001</f>
        <v>5.0909999999999984</v>
      </c>
      <c r="B55" s="154" t="s">
        <v>75</v>
      </c>
      <c r="C55" s="155" t="s">
        <v>87</v>
      </c>
      <c r="D55" s="156" t="s">
        <v>38</v>
      </c>
      <c r="E55" s="157">
        <v>0</v>
      </c>
      <c r="F55" s="158">
        <f t="shared" si="6"/>
        <v>0.6715277777777775</v>
      </c>
    </row>
    <row r="56" spans="1:6" s="151" customFormat="1" ht="66.5" customHeight="1" x14ac:dyDescent="0.4">
      <c r="A56" s="153">
        <f>A55+0.001</f>
        <v>5.0919999999999987</v>
      </c>
      <c r="B56" s="154" t="s">
        <v>75</v>
      </c>
      <c r="C56" s="155" t="s">
        <v>86</v>
      </c>
      <c r="D56" s="156" t="s">
        <v>38</v>
      </c>
      <c r="E56" s="157">
        <v>0</v>
      </c>
      <c r="F56" s="158">
        <f t="shared" si="6"/>
        <v>0.6715277777777775</v>
      </c>
    </row>
    <row r="57" spans="1:6" s="151" customFormat="1" ht="66" customHeight="1" x14ac:dyDescent="0.4">
      <c r="A57" s="153">
        <f t="shared" ref="A57:A58" si="14">A56+0.001</f>
        <v>5.0929999999999991</v>
      </c>
      <c r="B57" s="154" t="s">
        <v>75</v>
      </c>
      <c r="C57" s="155" t="s">
        <v>85</v>
      </c>
      <c r="D57" s="156" t="s">
        <v>38</v>
      </c>
      <c r="E57" s="157">
        <v>0</v>
      </c>
      <c r="F57" s="158">
        <f t="shared" si="6"/>
        <v>0.6715277777777775</v>
      </c>
    </row>
    <row r="58" spans="1:6" s="151" customFormat="1" ht="66" customHeight="1" x14ac:dyDescent="0.4">
      <c r="A58" s="153">
        <f t="shared" si="14"/>
        <v>5.0939999999999994</v>
      </c>
      <c r="B58" s="154" t="s">
        <v>75</v>
      </c>
      <c r="C58" s="155" t="s">
        <v>76</v>
      </c>
      <c r="D58" s="156" t="s">
        <v>38</v>
      </c>
      <c r="E58" s="157">
        <v>0</v>
      </c>
      <c r="F58" s="158">
        <f t="shared" ref="F58" si="15">F57+TIME(0,E57,0)</f>
        <v>0.6715277777777775</v>
      </c>
    </row>
    <row r="59" spans="1:6" s="151" customFormat="1" ht="19.5" customHeight="1" x14ac:dyDescent="0.4">
      <c r="A59" s="146">
        <f>A57+0.001</f>
        <v>5.0939999999999994</v>
      </c>
      <c r="B59" s="147" t="s">
        <v>53</v>
      </c>
      <c r="C59" s="152"/>
      <c r="D59" s="148" t="s">
        <v>38</v>
      </c>
      <c r="E59" s="149">
        <v>3</v>
      </c>
      <c r="F59" s="48">
        <f t="shared" ref="F59" si="16">F58+TIME(0,E59,0)</f>
        <v>0.67361111111111083</v>
      </c>
    </row>
    <row r="60" spans="1:6" ht="9" customHeight="1" x14ac:dyDescent="0.4">
      <c r="A60" s="104"/>
      <c r="B60" s="102"/>
      <c r="C60" s="103"/>
      <c r="D60" s="102"/>
      <c r="E60" s="105"/>
      <c r="F60" s="48"/>
    </row>
    <row r="61" spans="1:6" ht="21.5" customHeight="1" x14ac:dyDescent="0.4">
      <c r="A61" s="14">
        <v>6</v>
      </c>
      <c r="B61" s="15"/>
      <c r="C61" s="51" t="s">
        <v>16</v>
      </c>
      <c r="D61" s="54"/>
      <c r="E61" s="86"/>
      <c r="F61" s="139">
        <f>F59+TIME(0,E59,0)</f>
        <v>0.67569444444444415</v>
      </c>
    </row>
    <row r="62" spans="1:6" ht="19.5" customHeight="1" x14ac:dyDescent="0.4">
      <c r="A62" s="97">
        <f t="shared" ref="A62:A70" si="17">A61+0.01</f>
        <v>6.01</v>
      </c>
      <c r="B62" s="126" t="s">
        <v>8</v>
      </c>
      <c r="C62" s="98" t="s">
        <v>28</v>
      </c>
      <c r="D62" s="99" t="s">
        <v>41</v>
      </c>
      <c r="E62" s="127"/>
      <c r="F62" s="210">
        <f t="shared" ref="F62:F76" si="18">F61+TIME(0,E61,0)</f>
        <v>0.67569444444444415</v>
      </c>
    </row>
    <row r="63" spans="1:6" ht="19.5" customHeight="1" x14ac:dyDescent="0.4">
      <c r="A63" s="97">
        <f t="shared" si="17"/>
        <v>6.02</v>
      </c>
      <c r="B63" s="126" t="s">
        <v>8</v>
      </c>
      <c r="C63" s="98" t="s">
        <v>29</v>
      </c>
      <c r="D63" s="99" t="s">
        <v>61</v>
      </c>
      <c r="E63" s="127"/>
      <c r="F63" s="210">
        <f t="shared" si="18"/>
        <v>0.67569444444444415</v>
      </c>
    </row>
    <row r="64" spans="1:6" ht="19.5" customHeight="1" x14ac:dyDescent="0.4">
      <c r="A64" s="14">
        <f t="shared" si="17"/>
        <v>6.0299999999999994</v>
      </c>
      <c r="C64" s="51" t="s">
        <v>30</v>
      </c>
      <c r="E64" s="84"/>
      <c r="F64" s="33">
        <f t="shared" si="18"/>
        <v>0.67569444444444415</v>
      </c>
    </row>
    <row r="65" spans="1:6" ht="19.5" customHeight="1" x14ac:dyDescent="0.4">
      <c r="A65" s="140">
        <f t="shared" ref="A65" si="19">A64+0.001</f>
        <v>6.0309999999999997</v>
      </c>
      <c r="B65" s="141" t="s">
        <v>8</v>
      </c>
      <c r="C65" s="142" t="s">
        <v>74</v>
      </c>
      <c r="D65" s="143" t="s">
        <v>42</v>
      </c>
      <c r="E65" s="144">
        <v>3</v>
      </c>
      <c r="F65" s="33">
        <f t="shared" si="18"/>
        <v>0.67569444444444415</v>
      </c>
    </row>
    <row r="66" spans="1:6" ht="19.5" customHeight="1" x14ac:dyDescent="0.4">
      <c r="A66" s="97">
        <f>A64+0.01</f>
        <v>6.0399999999999991</v>
      </c>
      <c r="B66" s="126" t="s">
        <v>8</v>
      </c>
      <c r="C66" s="98" t="s">
        <v>31</v>
      </c>
      <c r="D66" s="99" t="s">
        <v>39</v>
      </c>
      <c r="E66" s="127"/>
      <c r="F66" s="210">
        <f t="shared" si="18"/>
        <v>0.67777777777777748</v>
      </c>
    </row>
    <row r="67" spans="1:6" s="52" customFormat="1" ht="19.5" customHeight="1" x14ac:dyDescent="0.4">
      <c r="A67" s="97">
        <f t="shared" si="17"/>
        <v>6.0499999999999989</v>
      </c>
      <c r="B67" s="126" t="s">
        <v>8</v>
      </c>
      <c r="C67" s="98" t="s">
        <v>32</v>
      </c>
      <c r="D67" s="99" t="s">
        <v>37</v>
      </c>
      <c r="E67" s="128"/>
      <c r="F67" s="210">
        <f t="shared" si="18"/>
        <v>0.67777777777777748</v>
      </c>
    </row>
    <row r="68" spans="1:6" s="52" customFormat="1" ht="19.5" customHeight="1" x14ac:dyDescent="0.4">
      <c r="A68" s="97">
        <f t="shared" si="17"/>
        <v>6.0599999999999987</v>
      </c>
      <c r="B68" s="126" t="s">
        <v>8</v>
      </c>
      <c r="C68" s="98" t="s">
        <v>43</v>
      </c>
      <c r="D68" s="99" t="s">
        <v>60</v>
      </c>
      <c r="E68" s="127"/>
      <c r="F68" s="210">
        <f t="shared" si="18"/>
        <v>0.67777777777777748</v>
      </c>
    </row>
    <row r="69" spans="1:6" ht="19.5" customHeight="1" x14ac:dyDescent="0.4">
      <c r="A69" s="97">
        <f t="shared" si="17"/>
        <v>6.0699999999999985</v>
      </c>
      <c r="B69" s="126" t="s">
        <v>8</v>
      </c>
      <c r="C69" s="98" t="s">
        <v>33</v>
      </c>
      <c r="D69" s="99" t="s">
        <v>54</v>
      </c>
      <c r="E69" s="127"/>
      <c r="F69" s="210">
        <f t="shared" si="18"/>
        <v>0.67777777777777748</v>
      </c>
    </row>
    <row r="70" spans="1:6" ht="19.5" customHeight="1" x14ac:dyDescent="0.4">
      <c r="A70" s="14">
        <f t="shared" si="17"/>
        <v>6.0799999999999983</v>
      </c>
      <c r="C70" s="51" t="s">
        <v>34</v>
      </c>
      <c r="E70" s="84"/>
      <c r="F70" s="33">
        <f t="shared" si="18"/>
        <v>0.67777777777777748</v>
      </c>
    </row>
    <row r="71" spans="1:6" ht="19.5" customHeight="1" x14ac:dyDescent="0.4">
      <c r="A71" s="123">
        <f t="shared" ref="A71:A73" si="20">A70+0.001</f>
        <v>6.0809999999999986</v>
      </c>
      <c r="B71" s="125" t="s">
        <v>8</v>
      </c>
      <c r="C71" s="121" t="s">
        <v>70</v>
      </c>
      <c r="D71" s="122" t="s">
        <v>36</v>
      </c>
      <c r="E71" s="84">
        <v>3</v>
      </c>
      <c r="F71" s="33">
        <f t="shared" si="18"/>
        <v>0.67777777777777748</v>
      </c>
    </row>
    <row r="72" spans="1:6" ht="26.5" customHeight="1" x14ac:dyDescent="0.4">
      <c r="A72" s="123">
        <f t="shared" si="20"/>
        <v>6.081999999999999</v>
      </c>
      <c r="B72" s="125" t="s">
        <v>8</v>
      </c>
      <c r="C72" s="121" t="s">
        <v>124</v>
      </c>
      <c r="D72" s="122" t="s">
        <v>36</v>
      </c>
      <c r="E72" s="84">
        <v>3</v>
      </c>
      <c r="F72" s="33">
        <f t="shared" si="18"/>
        <v>0.67986111111111081</v>
      </c>
    </row>
    <row r="73" spans="1:6" s="151" customFormat="1" ht="64.5" customHeight="1" x14ac:dyDescent="0.4">
      <c r="A73" s="153">
        <f t="shared" si="20"/>
        <v>6.0829999999999993</v>
      </c>
      <c r="B73" s="154" t="s">
        <v>71</v>
      </c>
      <c r="C73" s="162" t="s">
        <v>81</v>
      </c>
      <c r="D73" s="156" t="s">
        <v>36</v>
      </c>
      <c r="E73" s="161">
        <v>0</v>
      </c>
      <c r="F73" s="158">
        <f>F72+TIME(0,E72,0)</f>
        <v>0.68194444444444413</v>
      </c>
    </row>
    <row r="74" spans="1:6" ht="19.5" customHeight="1" x14ac:dyDescent="0.4">
      <c r="A74" s="14">
        <f>A70+0.01</f>
        <v>6.0899999999999981</v>
      </c>
      <c r="B74" s="16"/>
      <c r="C74" s="51" t="s">
        <v>35</v>
      </c>
      <c r="E74" s="84"/>
      <c r="F74" s="33">
        <f t="shared" si="18"/>
        <v>0.68194444444444413</v>
      </c>
    </row>
    <row r="75" spans="1:6" ht="19.5" customHeight="1" x14ac:dyDescent="0.4">
      <c r="A75" s="177">
        <f t="shared" ref="A75" si="21">A74+0.001</f>
        <v>6.0909999999999984</v>
      </c>
      <c r="B75" s="178" t="s">
        <v>71</v>
      </c>
      <c r="C75" s="179" t="s">
        <v>72</v>
      </c>
      <c r="D75" s="180" t="s">
        <v>55</v>
      </c>
      <c r="E75" s="128">
        <v>0</v>
      </c>
      <c r="F75" s="210">
        <f t="shared" si="18"/>
        <v>0.68194444444444413</v>
      </c>
    </row>
    <row r="76" spans="1:6" ht="19.5" customHeight="1" x14ac:dyDescent="0.4">
      <c r="A76" s="123">
        <f t="shared" ref="A76" si="22">A75+0.001</f>
        <v>6.0919999999999987</v>
      </c>
      <c r="B76" s="125" t="s">
        <v>8</v>
      </c>
      <c r="C76" s="121" t="s">
        <v>115</v>
      </c>
      <c r="D76" s="122" t="s">
        <v>55</v>
      </c>
      <c r="E76" s="84">
        <v>3</v>
      </c>
      <c r="F76" s="33">
        <f t="shared" si="18"/>
        <v>0.68194444444444413</v>
      </c>
    </row>
    <row r="77" spans="1:6" ht="19.5" customHeight="1" x14ac:dyDescent="0.4">
      <c r="A77" s="97">
        <f>A74+0.01</f>
        <v>6.0999999999999979</v>
      </c>
      <c r="B77" s="126" t="s">
        <v>8</v>
      </c>
      <c r="C77" s="98" t="s">
        <v>40</v>
      </c>
      <c r="D77" s="99" t="s">
        <v>38</v>
      </c>
      <c r="E77" s="127"/>
      <c r="F77" s="181">
        <f>F76+TIME(0,E76,0)</f>
        <v>0.68402777777777746</v>
      </c>
    </row>
    <row r="78" spans="1:6" ht="12.5" customHeight="1" x14ac:dyDescent="0.4">
      <c r="A78" s="104"/>
      <c r="B78" s="102"/>
      <c r="C78" s="103"/>
      <c r="D78" s="102"/>
      <c r="E78" s="107"/>
      <c r="F78" s="106"/>
    </row>
    <row r="79" spans="1:6" ht="19.5" customHeight="1" x14ac:dyDescent="0.4">
      <c r="A79" s="14">
        <v>7</v>
      </c>
      <c r="B79" s="16"/>
      <c r="C79" s="51" t="s">
        <v>62</v>
      </c>
      <c r="D79" s="46"/>
      <c r="E79" s="84"/>
      <c r="F79" s="48">
        <f>F77+TIME(0,E77,0)</f>
        <v>0.68402777777777746</v>
      </c>
    </row>
    <row r="80" spans="1:6" ht="19.5" customHeight="1" x14ac:dyDescent="0.4">
      <c r="A80" s="184">
        <f t="shared" ref="A80:A87" si="23">A79+0.01</f>
        <v>7.01</v>
      </c>
      <c r="B80" s="185" t="s">
        <v>53</v>
      </c>
      <c r="C80" s="186" t="s">
        <v>28</v>
      </c>
      <c r="D80" s="99" t="s">
        <v>41</v>
      </c>
      <c r="E80" s="187"/>
      <c r="F80" s="181">
        <f t="shared" ref="F80:F86" si="24">F79+TIME(0,E79,0)</f>
        <v>0.68402777777777746</v>
      </c>
    </row>
    <row r="81" spans="1:6" s="55" customFormat="1" ht="19.5" customHeight="1" x14ac:dyDescent="0.4">
      <c r="A81" s="184">
        <f t="shared" si="23"/>
        <v>7.02</v>
      </c>
      <c r="B81" s="185" t="s">
        <v>53</v>
      </c>
      <c r="C81" s="186" t="s">
        <v>29</v>
      </c>
      <c r="D81" s="99" t="s">
        <v>61</v>
      </c>
      <c r="E81" s="188"/>
      <c r="F81" s="181">
        <f t="shared" si="24"/>
        <v>0.68402777777777746</v>
      </c>
    </row>
    <row r="82" spans="1:6" ht="19.5" customHeight="1" x14ac:dyDescent="0.4">
      <c r="A82" s="184">
        <f t="shared" si="23"/>
        <v>7.0299999999999994</v>
      </c>
      <c r="B82" s="185" t="s">
        <v>53</v>
      </c>
      <c r="C82" s="186" t="s">
        <v>30</v>
      </c>
      <c r="D82" s="99" t="s">
        <v>42</v>
      </c>
      <c r="E82" s="189"/>
      <c r="F82" s="181">
        <f t="shared" si="24"/>
        <v>0.68402777777777746</v>
      </c>
    </row>
    <row r="83" spans="1:6" ht="19.5" customHeight="1" x14ac:dyDescent="0.4">
      <c r="A83" s="184">
        <f t="shared" si="23"/>
        <v>7.0399999999999991</v>
      </c>
      <c r="B83" s="185" t="s">
        <v>53</v>
      </c>
      <c r="C83" s="190" t="s">
        <v>45</v>
      </c>
      <c r="D83" s="126" t="s">
        <v>7</v>
      </c>
      <c r="E83" s="189"/>
      <c r="F83" s="181">
        <f t="shared" si="24"/>
        <v>0.68402777777777746</v>
      </c>
    </row>
    <row r="84" spans="1:6" ht="19.5" customHeight="1" x14ac:dyDescent="0.4">
      <c r="A84" s="184">
        <f t="shared" si="23"/>
        <v>7.0499999999999989</v>
      </c>
      <c r="B84" s="185" t="s">
        <v>53</v>
      </c>
      <c r="C84" s="186" t="s">
        <v>31</v>
      </c>
      <c r="D84" s="99" t="s">
        <v>39</v>
      </c>
      <c r="E84" s="189"/>
      <c r="F84" s="181">
        <f t="shared" si="24"/>
        <v>0.68402777777777746</v>
      </c>
    </row>
    <row r="85" spans="1:6" ht="19.5" customHeight="1" x14ac:dyDescent="0.4">
      <c r="A85" s="184">
        <f>A84+0.01</f>
        <v>7.0599999999999987</v>
      </c>
      <c r="B85" s="185" t="s">
        <v>53</v>
      </c>
      <c r="C85" s="186" t="s">
        <v>32</v>
      </c>
      <c r="D85" s="99" t="s">
        <v>37</v>
      </c>
      <c r="E85" s="189"/>
      <c r="F85" s="181">
        <f t="shared" si="24"/>
        <v>0.68402777777777746</v>
      </c>
    </row>
    <row r="86" spans="1:6" ht="19.5" customHeight="1" x14ac:dyDescent="0.4">
      <c r="A86" s="184">
        <f t="shared" si="23"/>
        <v>7.0699999999999985</v>
      </c>
      <c r="B86" s="185" t="s">
        <v>53</v>
      </c>
      <c r="C86" s="186" t="s">
        <v>43</v>
      </c>
      <c r="D86" s="99" t="s">
        <v>60</v>
      </c>
      <c r="E86" s="189"/>
      <c r="F86" s="181">
        <f t="shared" si="24"/>
        <v>0.68402777777777746</v>
      </c>
    </row>
    <row r="87" spans="1:6" ht="19.5" customHeight="1" x14ac:dyDescent="0.4">
      <c r="A87" s="129">
        <f t="shared" si="23"/>
        <v>7.0799999999999983</v>
      </c>
      <c r="B87" s="130"/>
      <c r="C87" s="131" t="s">
        <v>33</v>
      </c>
      <c r="D87" s="132"/>
      <c r="E87" s="134"/>
      <c r="F87" s="145">
        <f>F86+TIME(0,E86,0)</f>
        <v>0.68402777777777746</v>
      </c>
    </row>
    <row r="88" spans="1:6" ht="107.5" customHeight="1" x14ac:dyDescent="0.4">
      <c r="A88" s="191">
        <f>A87+0.001</f>
        <v>7.0809999999999986</v>
      </c>
      <c r="B88" s="192" t="s">
        <v>75</v>
      </c>
      <c r="C88" s="193" t="s">
        <v>96</v>
      </c>
      <c r="D88" s="156" t="s">
        <v>54</v>
      </c>
      <c r="E88" s="194">
        <v>0</v>
      </c>
      <c r="F88" s="158">
        <f t="shared" ref="F88:F127" si="25">F87+TIME(0,E87,0)</f>
        <v>0.68402777777777746</v>
      </c>
    </row>
    <row r="89" spans="1:6" ht="119.5" customHeight="1" x14ac:dyDescent="0.4">
      <c r="A89" s="191">
        <f t="shared" ref="A89:A93" si="26">A88+0.001</f>
        <v>7.081999999999999</v>
      </c>
      <c r="B89" s="192" t="s">
        <v>75</v>
      </c>
      <c r="C89" s="195" t="s">
        <v>97</v>
      </c>
      <c r="D89" s="156" t="s">
        <v>54</v>
      </c>
      <c r="E89" s="194">
        <v>0</v>
      </c>
      <c r="F89" s="158">
        <f t="shared" si="25"/>
        <v>0.68402777777777746</v>
      </c>
    </row>
    <row r="90" spans="1:6" ht="82.5" customHeight="1" x14ac:dyDescent="0.4">
      <c r="A90" s="191">
        <f t="shared" si="26"/>
        <v>7.0829999999999993</v>
      </c>
      <c r="B90" s="192" t="s">
        <v>75</v>
      </c>
      <c r="C90" s="195" t="s">
        <v>98</v>
      </c>
      <c r="D90" s="156" t="s">
        <v>54</v>
      </c>
      <c r="E90" s="194">
        <v>0</v>
      </c>
      <c r="F90" s="158">
        <f t="shared" si="25"/>
        <v>0.68402777777777746</v>
      </c>
    </row>
    <row r="91" spans="1:6" s="52" customFormat="1" ht="19.5" customHeight="1" x14ac:dyDescent="0.4">
      <c r="A91" s="196">
        <f t="shared" si="26"/>
        <v>7.0839999999999996</v>
      </c>
      <c r="B91" s="197" t="s">
        <v>53</v>
      </c>
      <c r="C91" s="198" t="s">
        <v>101</v>
      </c>
      <c r="D91" s="165" t="s">
        <v>54</v>
      </c>
      <c r="E91" s="199">
        <v>3</v>
      </c>
      <c r="F91" s="167">
        <f t="shared" si="25"/>
        <v>0.68402777777777746</v>
      </c>
    </row>
    <row r="92" spans="1:6" s="52" customFormat="1" ht="78.5" customHeight="1" x14ac:dyDescent="0.4">
      <c r="A92" s="196">
        <f t="shared" si="26"/>
        <v>7.085</v>
      </c>
      <c r="B92" s="197" t="s">
        <v>10</v>
      </c>
      <c r="C92" s="198" t="s">
        <v>102</v>
      </c>
      <c r="D92" s="165" t="s">
        <v>54</v>
      </c>
      <c r="E92" s="199">
        <v>3</v>
      </c>
      <c r="F92" s="167">
        <f t="shared" si="25"/>
        <v>0.68611111111111078</v>
      </c>
    </row>
    <row r="93" spans="1:6" s="52" customFormat="1" ht="21" customHeight="1" x14ac:dyDescent="0.4">
      <c r="A93" s="196">
        <f t="shared" si="26"/>
        <v>7.0860000000000003</v>
      </c>
      <c r="B93" s="197" t="s">
        <v>53</v>
      </c>
      <c r="C93" s="198" t="s">
        <v>103</v>
      </c>
      <c r="D93" s="165" t="s">
        <v>54</v>
      </c>
      <c r="E93" s="199">
        <v>3</v>
      </c>
      <c r="F93" s="167">
        <f t="shared" si="25"/>
        <v>0.68819444444444411</v>
      </c>
    </row>
    <row r="94" spans="1:6" s="52" customFormat="1" ht="21" customHeight="1" x14ac:dyDescent="0.4">
      <c r="A94" s="196">
        <f t="shared" ref="A94" si="27">A93+0.001</f>
        <v>7.0870000000000006</v>
      </c>
      <c r="B94" s="197" t="s">
        <v>53</v>
      </c>
      <c r="C94" s="198" t="s">
        <v>104</v>
      </c>
      <c r="D94" s="165" t="s">
        <v>54</v>
      </c>
      <c r="E94" s="199">
        <v>5</v>
      </c>
      <c r="F94" s="167">
        <f t="shared" si="25"/>
        <v>0.69027777777777743</v>
      </c>
    </row>
    <row r="95" spans="1:6" ht="19.5" customHeight="1" x14ac:dyDescent="0.4">
      <c r="A95" s="129">
        <f>A87+0.01</f>
        <v>7.0899999999999981</v>
      </c>
      <c r="B95" s="130"/>
      <c r="C95" s="131" t="s">
        <v>34</v>
      </c>
      <c r="E95" s="133"/>
      <c r="F95" s="167">
        <f t="shared" si="25"/>
        <v>0.69374999999999964</v>
      </c>
    </row>
    <row r="96" spans="1:6" s="151" customFormat="1" ht="80" customHeight="1" x14ac:dyDescent="0.4">
      <c r="A96" s="191">
        <f t="shared" ref="A96:A101" si="28">A95+0.001</f>
        <v>7.0909999999999984</v>
      </c>
      <c r="B96" s="192" t="s">
        <v>75</v>
      </c>
      <c r="C96" s="195" t="s">
        <v>105</v>
      </c>
      <c r="D96" s="200" t="s">
        <v>36</v>
      </c>
      <c r="E96" s="194">
        <v>0</v>
      </c>
      <c r="F96" s="158">
        <f t="shared" si="25"/>
        <v>0.69374999999999964</v>
      </c>
    </row>
    <row r="97" spans="1:9" s="151" customFormat="1" ht="99" customHeight="1" x14ac:dyDescent="0.4">
      <c r="A97" s="191">
        <f t="shared" si="28"/>
        <v>7.0919999999999987</v>
      </c>
      <c r="B97" s="192" t="s">
        <v>75</v>
      </c>
      <c r="C97" s="195" t="s">
        <v>82</v>
      </c>
      <c r="D97" s="200" t="s">
        <v>36</v>
      </c>
      <c r="E97" s="194">
        <v>0</v>
      </c>
      <c r="F97" s="158">
        <f t="shared" si="25"/>
        <v>0.69374999999999964</v>
      </c>
    </row>
    <row r="98" spans="1:9" s="151" customFormat="1" ht="75" customHeight="1" x14ac:dyDescent="0.4">
      <c r="A98" s="191">
        <f t="shared" si="28"/>
        <v>7.0929999999999991</v>
      </c>
      <c r="B98" s="192" t="s">
        <v>75</v>
      </c>
      <c r="C98" s="195" t="s">
        <v>83</v>
      </c>
      <c r="D98" s="200" t="s">
        <v>36</v>
      </c>
      <c r="E98" s="194">
        <v>0</v>
      </c>
      <c r="F98" s="158">
        <f t="shared" si="25"/>
        <v>0.69374999999999964</v>
      </c>
    </row>
    <row r="99" spans="1:9" s="173" customFormat="1" ht="28.5" customHeight="1" x14ac:dyDescent="0.4">
      <c r="A99" s="196">
        <f t="shared" si="28"/>
        <v>7.0939999999999994</v>
      </c>
      <c r="B99" s="201" t="s">
        <v>53</v>
      </c>
      <c r="C99" s="198" t="s">
        <v>106</v>
      </c>
      <c r="D99" s="165" t="s">
        <v>36</v>
      </c>
      <c r="E99" s="172">
        <v>3</v>
      </c>
      <c r="F99" s="167">
        <f t="shared" si="25"/>
        <v>0.69374999999999964</v>
      </c>
    </row>
    <row r="100" spans="1:9" s="173" customFormat="1" ht="27.5" customHeight="1" x14ac:dyDescent="0.4">
      <c r="A100" s="196">
        <f t="shared" si="28"/>
        <v>7.0949999999999998</v>
      </c>
      <c r="B100" s="202" t="s">
        <v>53</v>
      </c>
      <c r="C100" s="198" t="s">
        <v>107</v>
      </c>
      <c r="D100" s="165" t="s">
        <v>36</v>
      </c>
      <c r="E100" s="172">
        <v>3</v>
      </c>
      <c r="F100" s="167">
        <f t="shared" si="25"/>
        <v>0.69583333333333297</v>
      </c>
    </row>
    <row r="101" spans="1:9" s="173" customFormat="1" ht="27.5" customHeight="1" x14ac:dyDescent="0.4">
      <c r="A101" s="196">
        <f t="shared" si="28"/>
        <v>7.0960000000000001</v>
      </c>
      <c r="B101" s="202" t="s">
        <v>53</v>
      </c>
      <c r="C101" s="198" t="s">
        <v>108</v>
      </c>
      <c r="D101" s="165" t="s">
        <v>36</v>
      </c>
      <c r="E101" s="172">
        <v>3</v>
      </c>
      <c r="F101" s="167">
        <f t="shared" si="25"/>
        <v>0.6979166666666663</v>
      </c>
    </row>
    <row r="102" spans="1:9" ht="19.5" customHeight="1" x14ac:dyDescent="0.4">
      <c r="A102" s="129">
        <f>A95+0.01</f>
        <v>7.0999999999999979</v>
      </c>
      <c r="C102" s="131" t="s">
        <v>35</v>
      </c>
      <c r="E102" s="133"/>
      <c r="F102" s="167">
        <f t="shared" si="25"/>
        <v>0.69999999999999962</v>
      </c>
    </row>
    <row r="103" spans="1:9" s="151" customFormat="1" ht="19.5" customHeight="1" x14ac:dyDescent="0.4">
      <c r="A103" s="196">
        <f>A102+0.001</f>
        <v>7.1009999999999982</v>
      </c>
      <c r="B103" s="202" t="s">
        <v>53</v>
      </c>
      <c r="C103" s="203" t="s">
        <v>116</v>
      </c>
      <c r="D103" s="204" t="s">
        <v>55</v>
      </c>
      <c r="E103" s="163">
        <v>3</v>
      </c>
      <c r="F103" s="167">
        <f t="shared" si="25"/>
        <v>0.69999999999999962</v>
      </c>
    </row>
    <row r="104" spans="1:9" ht="19.5" customHeight="1" x14ac:dyDescent="0.4">
      <c r="A104" s="129">
        <f>A102+0.01</f>
        <v>7.1099999999999977</v>
      </c>
      <c r="B104" s="130"/>
      <c r="C104" s="131" t="s">
        <v>40</v>
      </c>
      <c r="E104" s="133"/>
      <c r="F104" s="167">
        <f t="shared" si="25"/>
        <v>0.70208333333333295</v>
      </c>
    </row>
    <row r="105" spans="1:9" ht="75" customHeight="1" x14ac:dyDescent="0.4">
      <c r="A105" s="191">
        <f>A104+0.001</f>
        <v>7.110999999999998</v>
      </c>
      <c r="B105" s="192" t="s">
        <v>75</v>
      </c>
      <c r="C105" s="195" t="s">
        <v>84</v>
      </c>
      <c r="D105" s="200" t="s">
        <v>38</v>
      </c>
      <c r="E105" s="194">
        <v>0</v>
      </c>
      <c r="F105" s="158">
        <f t="shared" si="25"/>
        <v>0.70208333333333295</v>
      </c>
    </row>
    <row r="106" spans="1:9" ht="19.5" customHeight="1" x14ac:dyDescent="0.4">
      <c r="A106" s="196">
        <f>A105+0.001</f>
        <v>7.1119999999999983</v>
      </c>
      <c r="B106" s="211" t="s">
        <v>10</v>
      </c>
      <c r="C106" s="198" t="s">
        <v>118</v>
      </c>
      <c r="D106" s="212" t="s">
        <v>38</v>
      </c>
      <c r="E106" s="199">
        <v>1</v>
      </c>
      <c r="F106" s="167">
        <f t="shared" si="25"/>
        <v>0.70208333333333295</v>
      </c>
    </row>
    <row r="107" spans="1:9" ht="11" customHeight="1" x14ac:dyDescent="0.4">
      <c r="A107" s="196"/>
      <c r="B107" s="211"/>
      <c r="C107" s="198"/>
      <c r="D107" s="212"/>
      <c r="E107" s="199"/>
      <c r="F107" s="167"/>
    </row>
    <row r="108" spans="1:9" ht="19.5" customHeight="1" x14ac:dyDescent="0.4">
      <c r="A108" s="14">
        <v>8</v>
      </c>
      <c r="B108" s="15"/>
      <c r="C108" s="51" t="s">
        <v>17</v>
      </c>
      <c r="D108" s="54"/>
      <c r="E108" s="86"/>
      <c r="F108" s="145">
        <f>F106+TIME(0,E106,0)</f>
        <v>0.70277777777777739</v>
      </c>
    </row>
    <row r="109" spans="1:9" s="55" customFormat="1" ht="19.5" customHeight="1" x14ac:dyDescent="0.4">
      <c r="A109" s="14">
        <f t="shared" ref="A109:A111" si="29">A108+0.01</f>
        <v>8.01</v>
      </c>
      <c r="B109" s="46" t="s">
        <v>10</v>
      </c>
      <c r="C109" s="51" t="s">
        <v>46</v>
      </c>
      <c r="D109" s="54" t="s">
        <v>7</v>
      </c>
      <c r="E109" s="84">
        <v>5</v>
      </c>
      <c r="F109" s="145">
        <f t="shared" si="25"/>
        <v>0.70277777777777739</v>
      </c>
    </row>
    <row r="110" spans="1:9" s="55" customFormat="1" ht="19.5" customHeight="1" x14ac:dyDescent="0.4">
      <c r="A110" s="14">
        <f t="shared" si="29"/>
        <v>8.02</v>
      </c>
      <c r="B110" s="15" t="s">
        <v>10</v>
      </c>
      <c r="C110" s="51" t="s">
        <v>49</v>
      </c>
      <c r="D110" s="54"/>
      <c r="E110" s="84">
        <v>3</v>
      </c>
      <c r="F110" s="145">
        <f t="shared" si="25"/>
        <v>0.7062499999999996</v>
      </c>
    </row>
    <row r="111" spans="1:9" ht="19.5" customHeight="1" x14ac:dyDescent="0.4">
      <c r="A111" s="14">
        <f t="shared" si="29"/>
        <v>8.0299999999999994</v>
      </c>
      <c r="B111" s="15"/>
      <c r="C111" s="51" t="s">
        <v>47</v>
      </c>
      <c r="D111" s="54"/>
      <c r="E111" s="86"/>
      <c r="F111" s="145">
        <f t="shared" si="25"/>
        <v>0.70833333333333293</v>
      </c>
      <c r="I111" s="56"/>
    </row>
    <row r="112" spans="1:9" ht="19.5" customHeight="1" x14ac:dyDescent="0.4">
      <c r="A112" s="25">
        <f>A111+0.001</f>
        <v>8.0309999999999988</v>
      </c>
      <c r="B112" s="15" t="s">
        <v>10</v>
      </c>
      <c r="C112" s="69" t="s">
        <v>56</v>
      </c>
      <c r="D112" s="57" t="s">
        <v>18</v>
      </c>
      <c r="E112" s="86">
        <v>5</v>
      </c>
      <c r="F112" s="145">
        <f t="shared" si="25"/>
        <v>0.70833333333333293</v>
      </c>
      <c r="I112" s="56"/>
    </row>
    <row r="113" spans="1:9" ht="19.5" customHeight="1" x14ac:dyDescent="0.4">
      <c r="A113" s="25">
        <f>A112+0.001</f>
        <v>8.0319999999999983</v>
      </c>
      <c r="B113" s="15" t="s">
        <v>10</v>
      </c>
      <c r="C113" s="70" t="s">
        <v>57</v>
      </c>
      <c r="D113" s="46" t="s">
        <v>54</v>
      </c>
      <c r="E113" s="86">
        <v>5</v>
      </c>
      <c r="F113" s="145">
        <f t="shared" si="25"/>
        <v>0.71180555555555514</v>
      </c>
      <c r="I113" s="56"/>
    </row>
    <row r="114" spans="1:9" ht="19.5" customHeight="1" x14ac:dyDescent="0.4">
      <c r="A114" s="25">
        <f>A113+0.001</f>
        <v>8.0329999999999977</v>
      </c>
      <c r="B114" s="15" t="s">
        <v>10</v>
      </c>
      <c r="C114" s="75" t="s">
        <v>58</v>
      </c>
      <c r="D114" s="66" t="s">
        <v>44</v>
      </c>
      <c r="E114" s="86">
        <v>5</v>
      </c>
      <c r="F114" s="145">
        <f t="shared" si="25"/>
        <v>0.71527777777777735</v>
      </c>
      <c r="I114" s="56"/>
    </row>
    <row r="115" spans="1:9" ht="19.5" customHeight="1" x14ac:dyDescent="0.4">
      <c r="A115" s="25">
        <f>A114+0.001</f>
        <v>8.0339999999999971</v>
      </c>
      <c r="B115" s="57" t="s">
        <v>10</v>
      </c>
      <c r="C115" s="75" t="s">
        <v>59</v>
      </c>
      <c r="D115" s="66" t="s">
        <v>38</v>
      </c>
      <c r="E115" s="88">
        <v>5</v>
      </c>
      <c r="F115" s="145">
        <f t="shared" si="25"/>
        <v>0.71874999999999956</v>
      </c>
      <c r="I115" s="56"/>
    </row>
    <row r="116" spans="1:9" s="58" customFormat="1" ht="19.5" customHeight="1" x14ac:dyDescent="0.4">
      <c r="A116" s="25">
        <f>A115+0.001</f>
        <v>8.0349999999999966</v>
      </c>
      <c r="B116" s="57" t="s">
        <v>10</v>
      </c>
      <c r="C116" s="75" t="s">
        <v>19</v>
      </c>
      <c r="D116" s="66" t="s">
        <v>61</v>
      </c>
      <c r="E116" s="84">
        <v>5</v>
      </c>
      <c r="F116" s="145">
        <f t="shared" si="25"/>
        <v>0.72222222222222177</v>
      </c>
      <c r="I116" s="59"/>
    </row>
    <row r="117" spans="1:9" s="58" customFormat="1" ht="19.5" customHeight="1" x14ac:dyDescent="0.4">
      <c r="A117" s="24">
        <f>A111+0.01</f>
        <v>8.0399999999999991</v>
      </c>
      <c r="B117" s="57"/>
      <c r="C117" s="67" t="s">
        <v>48</v>
      </c>
      <c r="D117" s="68"/>
      <c r="E117" s="85"/>
      <c r="F117" s="145">
        <f t="shared" si="25"/>
        <v>0.72569444444444398</v>
      </c>
      <c r="I117" s="59"/>
    </row>
    <row r="118" spans="1:9" s="58" customFormat="1" ht="19.5" customHeight="1" x14ac:dyDescent="0.4">
      <c r="A118" s="25">
        <f t="shared" ref="A118:A123" si="30">A117+0.001</f>
        <v>8.0409999999999986</v>
      </c>
      <c r="B118" s="57" t="s">
        <v>10</v>
      </c>
      <c r="C118" s="71" t="s">
        <v>50</v>
      </c>
      <c r="D118" s="15" t="s">
        <v>44</v>
      </c>
      <c r="E118" s="85">
        <v>5</v>
      </c>
      <c r="F118" s="145">
        <f t="shared" si="25"/>
        <v>0.72569444444444398</v>
      </c>
      <c r="I118" s="59"/>
    </row>
    <row r="119" spans="1:9" s="58" customFormat="1" ht="19.5" customHeight="1" x14ac:dyDescent="0.4">
      <c r="A119" s="25">
        <f t="shared" si="30"/>
        <v>8.041999999999998</v>
      </c>
      <c r="B119" s="15" t="s">
        <v>10</v>
      </c>
      <c r="C119" s="71" t="s">
        <v>51</v>
      </c>
      <c r="D119" s="15" t="s">
        <v>13</v>
      </c>
      <c r="E119" s="85">
        <v>5</v>
      </c>
      <c r="F119" s="145">
        <f t="shared" si="25"/>
        <v>0.72916666666666619</v>
      </c>
      <c r="I119" s="59"/>
    </row>
    <row r="120" spans="1:9" ht="19.5" customHeight="1" x14ac:dyDescent="0.4">
      <c r="A120" s="26">
        <f t="shared" si="30"/>
        <v>8.0429999999999975</v>
      </c>
      <c r="B120" s="46" t="s">
        <v>8</v>
      </c>
      <c r="C120" s="72" t="s">
        <v>52</v>
      </c>
      <c r="D120" s="30" t="s">
        <v>14</v>
      </c>
      <c r="E120" s="85">
        <v>5</v>
      </c>
      <c r="F120" s="145">
        <f t="shared" si="25"/>
        <v>0.7326388888888884</v>
      </c>
      <c r="I120" s="56"/>
    </row>
    <row r="121" spans="1:9" s="60" customFormat="1" ht="19.5" customHeight="1" x14ac:dyDescent="0.4">
      <c r="A121" s="25">
        <f t="shared" si="30"/>
        <v>8.0439999999999969</v>
      </c>
      <c r="B121" s="46" t="s">
        <v>10</v>
      </c>
      <c r="C121" s="73" t="s">
        <v>20</v>
      </c>
      <c r="D121" s="50" t="s">
        <v>12</v>
      </c>
      <c r="E121" s="89">
        <v>5</v>
      </c>
      <c r="F121" s="145">
        <f t="shared" si="25"/>
        <v>0.73611111111111061</v>
      </c>
      <c r="I121" s="61"/>
    </row>
    <row r="122" spans="1:9" s="60" customFormat="1" ht="19.5" customHeight="1" x14ac:dyDescent="0.4">
      <c r="A122" s="25">
        <f t="shared" si="30"/>
        <v>8.0449999999999964</v>
      </c>
      <c r="B122" s="50" t="s">
        <v>10</v>
      </c>
      <c r="C122" s="70" t="s">
        <v>27</v>
      </c>
      <c r="D122" s="46" t="s">
        <v>21</v>
      </c>
      <c r="E122" s="89">
        <v>5</v>
      </c>
      <c r="F122" s="145">
        <f t="shared" si="25"/>
        <v>0.73958333333333282</v>
      </c>
      <c r="I122" s="61"/>
    </row>
    <row r="123" spans="1:9" s="60" customFormat="1" ht="19.5" customHeight="1" x14ac:dyDescent="0.4">
      <c r="A123" s="27">
        <f t="shared" si="30"/>
        <v>8.0459999999999958</v>
      </c>
      <c r="B123" s="91" t="s">
        <v>24</v>
      </c>
      <c r="C123" s="74" t="s">
        <v>25</v>
      </c>
      <c r="D123" s="62" t="s">
        <v>21</v>
      </c>
      <c r="E123" s="93">
        <v>0</v>
      </c>
      <c r="F123" s="92">
        <f t="shared" si="25"/>
        <v>0.74305555555555503</v>
      </c>
      <c r="I123" s="61"/>
    </row>
    <row r="124" spans="1:9" ht="19.5" customHeight="1" x14ac:dyDescent="0.4">
      <c r="A124" s="14">
        <f>A117+0.01</f>
        <v>8.0499999999999989</v>
      </c>
      <c r="B124" s="46" t="s">
        <v>10</v>
      </c>
      <c r="C124" s="47" t="s">
        <v>22</v>
      </c>
      <c r="D124" s="46" t="s">
        <v>63</v>
      </c>
      <c r="E124" s="83">
        <v>5</v>
      </c>
      <c r="F124" s="145">
        <f t="shared" si="25"/>
        <v>0.74305555555555503</v>
      </c>
    </row>
    <row r="125" spans="1:9" ht="19.5" customHeight="1" x14ac:dyDescent="0.4">
      <c r="A125" s="23">
        <f t="shared" ref="A125:A126" si="31">A124+0.01</f>
        <v>8.0599999999999987</v>
      </c>
      <c r="B125" s="62" t="s">
        <v>24</v>
      </c>
      <c r="C125" s="63" t="s">
        <v>112</v>
      </c>
      <c r="D125" s="62" t="s">
        <v>12</v>
      </c>
      <c r="E125" s="90">
        <v>0</v>
      </c>
      <c r="F125" s="92">
        <f t="shared" si="25"/>
        <v>0.74652777777777724</v>
      </c>
    </row>
    <row r="126" spans="1:9" ht="22.5" customHeight="1" x14ac:dyDescent="0.4">
      <c r="A126" s="23">
        <f t="shared" si="31"/>
        <v>8.0699999999999985</v>
      </c>
      <c r="B126" s="62" t="s">
        <v>24</v>
      </c>
      <c r="C126" s="63" t="s">
        <v>113</v>
      </c>
      <c r="D126" s="62" t="s">
        <v>12</v>
      </c>
      <c r="E126" s="90">
        <v>0</v>
      </c>
      <c r="F126" s="92">
        <f t="shared" si="25"/>
        <v>0.74652777777777724</v>
      </c>
    </row>
    <row r="127" spans="1:9" ht="11.5" customHeight="1" x14ac:dyDescent="0.4">
      <c r="A127" s="14"/>
      <c r="B127" s="96"/>
      <c r="C127" s="47"/>
      <c r="D127" s="46"/>
      <c r="E127" s="84"/>
      <c r="F127" s="145">
        <f t="shared" si="25"/>
        <v>0.74652777777777724</v>
      </c>
    </row>
    <row r="128" spans="1:9" ht="19.5" customHeight="1" x14ac:dyDescent="0.4">
      <c r="A128" s="17">
        <v>10</v>
      </c>
      <c r="B128" s="94" t="s">
        <v>24</v>
      </c>
      <c r="C128" s="18" t="s">
        <v>23</v>
      </c>
      <c r="D128" s="19" t="s">
        <v>7</v>
      </c>
      <c r="E128" s="95">
        <v>0</v>
      </c>
      <c r="F128"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2016-11-11T17:09:14Z</cp:lastPrinted>
  <dcterms:created xsi:type="dcterms:W3CDTF">2000-02-17T23:16:37Z</dcterms:created>
  <dcterms:modified xsi:type="dcterms:W3CDTF">2016-11-11T17:27:49Z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