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r05\Documents\IEEE files and notes\802 EC files\2016 Oct 4 Interim Call\"/>
    </mc:Choice>
  </mc:AlternateContent>
  <bookViews>
    <workbookView xWindow="0" yWindow="0" windowWidth="19200" windowHeight="7335"/>
  </bookViews>
  <sheets>
    <sheet name="04 Oct Agenda" sheetId="1" r:id="rId1"/>
    <sheet name="EC Roster" sheetId="2" r:id="rId2"/>
  </sheets>
  <definedNames>
    <definedName name="_xlnm.Print_Area" localSheetId="0">'04 Oct Agenda'!$A$1:$G$36</definedName>
  </definedNames>
  <calcPr calcId="152511"/>
</workbook>
</file>

<file path=xl/calcChain.xml><?xml version="1.0" encoding="utf-8"?>
<calcChain xmlns="http://schemas.openxmlformats.org/spreadsheetml/2006/main">
  <c r="A33" i="1" l="1"/>
  <c r="E23" i="2" l="1"/>
  <c r="D23" i="2" l="1"/>
  <c r="F8" i="1"/>
  <c r="F9" i="1" s="1"/>
  <c r="F10" i="1" s="1"/>
  <c r="F11" i="1" s="1"/>
  <c r="F12" i="1" s="1"/>
  <c r="F13" i="1" s="1"/>
  <c r="F14" i="1" s="1"/>
  <c r="F15" i="1" s="1"/>
  <c r="F16" i="1" s="1"/>
  <c r="F17" i="1" s="1"/>
  <c r="A8" i="1"/>
  <c r="A9" i="1" s="1"/>
  <c r="A10" i="1" s="1"/>
  <c r="A11" i="1" s="1"/>
  <c r="A12" i="1" s="1"/>
  <c r="A14" i="1" s="1"/>
  <c r="A15" i="1" s="1"/>
  <c r="A16" i="1" s="1"/>
  <c r="A17" i="1" s="1"/>
  <c r="A18" i="1" s="1"/>
  <c r="A19" i="1" s="1"/>
  <c r="A20" i="1" s="1"/>
  <c r="F18" i="1" l="1"/>
  <c r="F19" i="1" s="1"/>
  <c r="F20" i="1" s="1"/>
  <c r="F21" i="1" s="1"/>
  <c r="F22" i="1" s="1"/>
  <c r="F23" i="1" s="1"/>
  <c r="F24" i="1" s="1"/>
  <c r="F25" i="1" s="1"/>
  <c r="F26" i="1" s="1"/>
  <c r="F27" i="1" s="1"/>
  <c r="F28" i="1" s="1"/>
  <c r="F29" i="1" s="1"/>
  <c r="F30" i="1" s="1"/>
  <c r="F31" i="1" s="1"/>
  <c r="F32" i="1" s="1"/>
  <c r="F33" i="1" s="1"/>
  <c r="A21" i="1"/>
  <c r="A34" i="1" l="1"/>
  <c r="A22" i="1"/>
  <c r="A23" i="1" s="1"/>
  <c r="A24" i="1" s="1"/>
  <c r="A25" i="1" s="1"/>
  <c r="A26" i="1" s="1"/>
  <c r="A27" i="1" s="1"/>
  <c r="A28" i="1" s="1"/>
  <c r="A29" i="1" s="1"/>
  <c r="A30" i="1" s="1"/>
  <c r="A31" i="1" s="1"/>
  <c r="A32" i="1" l="1"/>
</calcChain>
</file>

<file path=xl/sharedStrings.xml><?xml version="1.0" encoding="utf-8"?>
<sst xmlns="http://schemas.openxmlformats.org/spreadsheetml/2006/main" count="198" uniqueCount="133">
  <si>
    <t>Rosdahl</t>
  </si>
  <si>
    <t>Nikolich</t>
  </si>
  <si>
    <t>Key:</t>
  </si>
  <si>
    <t xml:space="preserve"> </t>
  </si>
  <si>
    <t>Special Orders</t>
  </si>
  <si>
    <t>Category  (* = consent agenda)</t>
  </si>
  <si>
    <t>MEETING CALLED TO ORDER</t>
  </si>
  <si>
    <t>MI</t>
  </si>
  <si>
    <t>II</t>
  </si>
  <si>
    <t>Announcements from the Chair</t>
  </si>
  <si>
    <t>EC Position</t>
  </si>
  <si>
    <t>Name</t>
  </si>
  <si>
    <t>Voting 
Status</t>
  </si>
  <si>
    <t>Chair</t>
  </si>
  <si>
    <t>Vice Chair</t>
  </si>
  <si>
    <t>Pat Thaler</t>
  </si>
  <si>
    <t>James Gilb</t>
  </si>
  <si>
    <t>Exec Sec</t>
  </si>
  <si>
    <t>Jon Rosdahl</t>
  </si>
  <si>
    <t>Record Sec</t>
  </si>
  <si>
    <t>John D'Ambrosia</t>
  </si>
  <si>
    <t>Clint Chaplin</t>
  </si>
  <si>
    <t>David Law</t>
  </si>
  <si>
    <t>Roger Marks</t>
  </si>
  <si>
    <t>John Lemon</t>
  </si>
  <si>
    <t>non-voting</t>
  </si>
  <si>
    <t xml:space="preserve">Steve Shellhammer </t>
  </si>
  <si>
    <t>Radhakrishna Canchi</t>
  </si>
  <si>
    <t>Subir Das</t>
  </si>
  <si>
    <t>Apurva Mody</t>
  </si>
  <si>
    <t>Memb Emer</t>
  </si>
  <si>
    <t>Geoff Thompson</t>
  </si>
  <si>
    <t> Total Eligible 
EC Voters</t>
  </si>
  <si>
    <t>Adrian Stephens</t>
  </si>
  <si>
    <t>Other attendeess :</t>
  </si>
  <si>
    <t>ME - Motion, External, MI - Motion, Internal, 
DT- Discussion Topic, II - Information Item</t>
  </si>
  <si>
    <t>Treasurer</t>
  </si>
  <si>
    <t>EC Action Item Status review</t>
  </si>
  <si>
    <t>Nikolich / D'Ambrosia</t>
  </si>
  <si>
    <t>Glenn Parsons</t>
  </si>
  <si>
    <t>D'Ambrosia</t>
  </si>
  <si>
    <t>DT</t>
  </si>
  <si>
    <t>Update - 2018 Future Venue Options</t>
  </si>
  <si>
    <t>Parsons</t>
  </si>
  <si>
    <t>Other Reports from WG Chairs</t>
  </si>
  <si>
    <t>Bob Heile</t>
  </si>
  <si>
    <t>Rich Kennedy</t>
  </si>
  <si>
    <t xml:space="preserve">APPROVE OR MODIFY AGENDA - </t>
  </si>
  <si>
    <t>ME</t>
  </si>
  <si>
    <t>Heile</t>
  </si>
  <si>
    <t xml:space="preserve"> Adjourn</t>
  </si>
  <si>
    <t>ME*</t>
  </si>
  <si>
    <t>Tuesday 1:00PM-3:00PM ET, 4 October 2016</t>
  </si>
  <si>
    <t>Nov 2016 Plenary Session Logistics Update</t>
  </si>
  <si>
    <t>EC Action Item Summary</t>
  </si>
  <si>
    <t>Nov Plenary Session - Potential Invited Guests</t>
  </si>
  <si>
    <t>Network Services RFP</t>
  </si>
  <si>
    <t>Rosdahl/Heile</t>
  </si>
  <si>
    <t>HARD STOP</t>
  </si>
  <si>
    <t xml:space="preserve">802.15.4v, Regional SubGHz Bands, to Sponsor Ballot (conditional) </t>
  </si>
  <si>
    <t xml:space="preserve">802.15.10, Layer 2 Routing, to RevCom (conditional) </t>
  </si>
  <si>
    <t>Stephens</t>
  </si>
  <si>
    <t xml:space="preserve">P802.11 (revision mc) D8.0 to RevCom </t>
  </si>
  <si>
    <t>802 EC LS to 3GPP PCG</t>
  </si>
  <si>
    <t>Kennedy</t>
  </si>
  <si>
    <t>Law</t>
  </si>
  <si>
    <t>04 Oct
Voters presence Attendance</t>
  </si>
  <si>
    <t>Approve 18-16/78r1 &lt;https://mentor.ieee.org/802.18/dcn/16/18-16-0078-01-0000-draft-reply-itu-r-f-300ghz-ms-char.docx&gt;, with document cover sheet 18-16/77r3&lt;https://mentor.ieee.org/802.18/dcn/16/18-16-0077-03-0000-draft-ls-to-wp5a-char-above-275ghz.docx&gt; as our liaison to ITU-R WP5A, and send to the ITU-R liaison for final formatting and transmittal to WP5A. ITU-R Liaison has editorial privileges.
•      Moved by: Rich Kennedy
•      Seconded by: Bob Heile
Approved in 802.18 -Moved by: John Notor  Seconded by: Steve Palm   Vote: 11/0/0 Motion passes</t>
  </si>
  <si>
    <t xml:space="preserve">Motion to forward the IEEE 802.22a and IEEE 802.22b Comment Resolution Responses for the ISO/IEC/JTC1 FDIS 60 Day Ballot. 
     This motion was brought forward during the July Plenary. 
     The EC recommended that we first conduct an 802.22 Working Group Letter Ballot before bringing it to the EC. 
The 802.22 Working Group Letter Ballot was held and the Motion Passed. 
Apurva to provide the statistics during the EC Meeting. </t>
  </si>
  <si>
    <t>Mody</t>
  </si>
  <si>
    <t>If Time allows, 5 minutes reserved for Status Review</t>
  </si>
  <si>
    <t>Up to 10 minutes, but need reserve time for Action item Status review</t>
  </si>
  <si>
    <t>Call in details</t>
  </si>
  <si>
    <t>Join the meeting: https://join.me/IEEE.802.EC</t>
  </si>
  <si>
    <t>On a computer, use any browser. Nothing to download.</t>
  </si>
  <si>
    <r>
      <t xml:space="preserve">On a phone or tablet, launch the </t>
    </r>
    <r>
      <rPr>
        <sz val="12"/>
        <color rgb="FF0000FF"/>
        <rFont val="Tahoma"/>
        <family val="2"/>
      </rPr>
      <t>join.me app</t>
    </r>
    <r>
      <rPr>
        <sz val="12"/>
        <color rgb="FF000000"/>
        <rFont val="Tahoma"/>
        <family val="2"/>
      </rPr>
      <t xml:space="preserve"> and enter meeting code: </t>
    </r>
    <r>
      <rPr>
        <b/>
        <sz val="12"/>
        <color rgb="FF000000"/>
        <rFont val="Tahoma"/>
        <family val="2"/>
      </rPr>
      <t>IEEE.802.EC</t>
    </r>
  </si>
  <si>
    <t xml:space="preserve">Join the audio conference: </t>
  </si>
  <si>
    <t>Dial a phone number and enter access code, or connect via internet.</t>
  </si>
  <si>
    <t xml:space="preserve">By phone: </t>
  </si>
  <si>
    <t>United States - Los Angeles, CA   +1.213.226.1066</t>
  </si>
  <si>
    <t>United States - New York, NY   +1.646.307.1990</t>
  </si>
  <si>
    <t>United States - Hartford, CT   +1.860.970.0010</t>
  </si>
  <si>
    <t>United States - Camden, DE   +1.302.202.5900</t>
  </si>
  <si>
    <t>United States - Detroit, MI   +1.734.746.0035</t>
  </si>
  <si>
    <t>United States - San Francisco, CA   +1.415.655.0381</t>
  </si>
  <si>
    <t>United States - Tampa, FL   +1.813.769.0500</t>
  </si>
  <si>
    <t>United States - Washington, DC   +1.202.602.1295</t>
  </si>
  <si>
    <t>United States - Atlanta, GA   +1.404.801.3225</t>
  </si>
  <si>
    <r>
      <t>Access Code</t>
    </r>
    <r>
      <rPr>
        <sz val="11"/>
        <color theme="1"/>
        <rFont val="Calibri"/>
        <family val="2"/>
        <scheme val="minor"/>
      </rPr>
      <t>   </t>
    </r>
    <r>
      <rPr>
        <b/>
        <sz val="12"/>
        <color rgb="FF000000"/>
        <rFont val="Tahoma"/>
        <family val="2"/>
      </rPr>
      <t>499-916-599#</t>
    </r>
  </si>
  <si>
    <t>Other international numbers available</t>
  </si>
  <si>
    <t xml:space="preserve">By computer via internet: </t>
  </si>
  <si>
    <t>Join the meeting, click the phone icon and select 'Call via internet'. A small download might be required.</t>
  </si>
  <si>
    <t>Start time by time zones</t>
  </si>
  <si>
    <t>Regards,</t>
  </si>
  <si>
    <t>Jon</t>
  </si>
  <si>
    <t>IEEE 802 Executive Secretary</t>
  </si>
  <si>
    <t>call in details are below the agenda</t>
  </si>
  <si>
    <t>IEEE Std 802.3bz-2016 2.5/5GBASE-T draft press release to announce the publication David Law to circulate the draft for comment prior to the call.</t>
  </si>
  <si>
    <t>Reserved time</t>
  </si>
  <si>
    <t>P802.11ah D10 to RevCom</t>
  </si>
  <si>
    <t>P802.11ai D11 to RevCom</t>
  </si>
  <si>
    <t>Approve 18-16/74r7 &lt;https://mentor.ieee.org/802.18/dcn/16/18-16-0074-07-0000-wp5a-liaison-re-60-ghz.docx&gt;, as our liaison to ITU-R WP5A, and send to the ITU-R liaison for final formatting and transmittal to WP5A. ITU-R Liaison has editorial privileges.
•      Moved by: Rich Kennedy
•      Seconded by: Adrian Stephens
Approved in 802.18 -Moved by: John Notor   Seconded by: Jim Petranovich  Vote: 11/0/1 Motion passes</t>
  </si>
  <si>
    <t>withdrawn 4 Oct 9:11ET</t>
  </si>
  <si>
    <t>Liaison of P802.11 (revision mc) D8.0 to ISO/IEC/JTC1/SC6 for information (consent agenda):
Motion to Approve the liaison of P802.11 (revision mc) to ISO/IEC/JTC1/SC6 under the PSDO agreement.
Moved: Adrian Stephens     2nd: Jon Rosdahl</t>
  </si>
  <si>
    <t>R6</t>
  </si>
  <si>
    <t>Jay Holcomb (Itron)</t>
  </si>
  <si>
    <t>Ben attended in place of Tim</t>
  </si>
  <si>
    <t>Approve 18-16/75r0&lt;https://mentor.ieee.org/802.18/dcn/16/18-16-0075-00-0000-draft-reply-itu-r-f-300ghz-fs-char.docx&gt;, with cover sheet 18-16/76r3 &lt;https://mentor.ieee.org/802.18/dcn/16/18-16-0076-03-0000-draft-ls-to-wp5c-char-above-275ghz.docx&gt; as our liaison to ITU-R WP5C, and send to the ITU-R liaison for final formatting and transmittal to WP5C. 802.18 Chair and ITU-R Liaison have editorial privileges.
•      Moved by: Rich Kennedy
•      Seconded by: Bob Heile
Approved in 802.18  - Moved by: Jay Holcomb Seconded by: Tim Jeffries     Vote: 11/0/0 Motion passes</t>
  </si>
  <si>
    <t>Approved AGENDA  -  
IEEE 802 LMSC EXECUTIVE COMMITTEE INTERIM TELECON</t>
  </si>
  <si>
    <t>Jonathan Goldberg (IEEE)</t>
  </si>
  <si>
    <t>Dawn Slykhouse (F2F)</t>
  </si>
  <si>
    <t>Ben Rolfe (Vice Chair 802.24)</t>
  </si>
  <si>
    <t>Paul Nikolich</t>
  </si>
  <si>
    <t>Kat Bennett (IEEE)</t>
  </si>
  <si>
    <t>Tim Godfrey /Ben Rolfe</t>
  </si>
  <si>
    <t>P802.11aq, Pre-Association Discovery, to sponsor ballot</t>
  </si>
  <si>
    <t xml:space="preserve"> Motion to approve :Submission of IEEE P802.3bu and IEEE P802.3bv for review by ISO/IEC JTC1 SC6 under the PSDO
move David Law - 2nd: John D'Ambrosia</t>
  </si>
  <si>
    <t>Dorothy Stanley (HPE)</t>
  </si>
  <si>
    <t>John Messenger</t>
  </si>
  <si>
    <t>Walter Pienciak</t>
  </si>
  <si>
    <t xml:space="preserve"> 802.18 Liaison to WP5A &amp; WP5C</t>
  </si>
  <si>
    <t>Motion to approve :Submission of IEEE Std 802.3by-2016, IEEE Std 802.3bq-2016 25G/40GBASE-T and IEEE P802.3bp-2016 for adoption by ISO/IEC JTC1 SC6 under the PSDO. 
move David Law - 2nd: Jon Rosdahl</t>
  </si>
  <si>
    <t>Request for category "D" liaison with IEC TC64/PT716
Move to authorize David Law to issue the request letter to establish the Category "D" Liaison with IEC TC64/PT716.
moved: David Law - 2nd: John D'Ambrosia</t>
  </si>
  <si>
    <t>a</t>
  </si>
  <si>
    <t>f</t>
  </si>
  <si>
    <t>dnv</t>
  </si>
  <si>
    <t>802.22 Motion</t>
  </si>
  <si>
    <t>y</t>
  </si>
  <si>
    <t>n</t>
  </si>
  <si>
    <t>John Messenger voted</t>
  </si>
  <si>
    <t>10-1-3 - Motion Passes</t>
  </si>
  <si>
    <t>passes  11-2 
(1 dnv)</t>
  </si>
  <si>
    <t>motion to
Call the question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</si>
</sst>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 &quot;General"/>
    <numFmt numFmtId="165" formatCode="hh&quot;:&quot;mm&quot; &quot;AM/PM&quot; &quot;"/>
  </numFmts>
  <fonts count="25" x14ac:knownFonts="1">
    <font>
      <sz val="11"/>
      <color theme="1"/>
      <name val="Calibri"/>
      <family val="2"/>
      <scheme val="minor"/>
    </font>
    <font>
      <sz val="12"/>
      <color theme="1"/>
      <name val="Calibri"/>
      <family val="2"/>
      <scheme val="minor"/>
    </font>
    <font>
      <sz val="10"/>
      <color theme="1"/>
      <name val="Arial"/>
      <family val="2"/>
    </font>
    <font>
      <sz val="11"/>
      <color theme="1"/>
      <name val="Arial"/>
      <family val="2"/>
    </font>
    <font>
      <b/>
      <sz val="12"/>
      <color theme="1"/>
      <name val="Arial"/>
      <family val="2"/>
    </font>
    <font>
      <b/>
      <sz val="12"/>
      <color indexed="8"/>
      <name val="Times New Roman"/>
      <family val="1"/>
    </font>
    <font>
      <b/>
      <sz val="12"/>
      <name val="Times New Roman"/>
      <family val="1"/>
    </font>
    <font>
      <b/>
      <sz val="12"/>
      <color indexed="8"/>
      <name val="Calibri"/>
      <family val="2"/>
      <scheme val="minor"/>
    </font>
    <font>
      <sz val="12"/>
      <color indexed="8"/>
      <name val="Courier New"/>
      <family val="3"/>
    </font>
    <font>
      <sz val="12"/>
      <color indexed="8"/>
      <name val="Times New Roman"/>
      <family val="1"/>
    </font>
    <font>
      <sz val="12"/>
      <name val="Times New Roman"/>
      <family val="1"/>
    </font>
    <font>
      <sz val="12"/>
      <color theme="1"/>
      <name val="Times New Roman"/>
      <family val="1"/>
    </font>
    <font>
      <sz val="12"/>
      <color theme="0"/>
      <name val="Times New Roman"/>
      <family val="1"/>
    </font>
    <font>
      <b/>
      <sz val="12"/>
      <color rgb="FFFF0000"/>
      <name val="Calibri"/>
      <family val="2"/>
      <scheme val="minor"/>
    </font>
    <font>
      <sz val="12"/>
      <color theme="0"/>
      <name val="Calibri"/>
      <family val="2"/>
      <scheme val="minor"/>
    </font>
    <font>
      <b/>
      <sz val="12"/>
      <color theme="1"/>
      <name val="Calibri"/>
      <family val="2"/>
      <scheme val="minor"/>
    </font>
    <font>
      <u/>
      <sz val="11"/>
      <color theme="10"/>
      <name val="Calibri"/>
      <family val="2"/>
      <scheme val="minor"/>
    </font>
    <font>
      <sz val="10"/>
      <color indexed="8"/>
      <name val="Times New Roman"/>
      <family val="1"/>
    </font>
    <font>
      <sz val="12"/>
      <color rgb="FF000000"/>
      <name val="Tahoma"/>
      <family val="2"/>
    </font>
    <font>
      <b/>
      <sz val="14"/>
      <color rgb="FF000000"/>
      <name val="Tahoma"/>
      <family val="2"/>
    </font>
    <font>
      <sz val="12"/>
      <color rgb="FF0000FF"/>
      <name val="Tahoma"/>
      <family val="2"/>
    </font>
    <font>
      <b/>
      <sz val="12"/>
      <color rgb="FF000000"/>
      <name val="Tahoma"/>
      <family val="2"/>
    </font>
    <font>
      <strike/>
      <sz val="12"/>
      <color indexed="8"/>
      <name val="Times New Roman"/>
      <family val="1"/>
    </font>
    <font>
      <strike/>
      <sz val="12"/>
      <name val="Times New Roman"/>
      <family val="1"/>
    </font>
    <font>
      <b/>
      <sz val="10"/>
      <color theme="1"/>
      <name val="Arial"/>
      <family val="2"/>
    </font>
  </fonts>
  <fills count="6">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s>
  <borders count="22">
    <border>
      <left/>
      <right/>
      <top/>
      <bottom/>
      <diagonal/>
    </border>
    <border>
      <left style="thin">
        <color auto="1"/>
      </left>
      <right style="thin">
        <color auto="1"/>
      </right>
      <top style="thin">
        <color auto="1"/>
      </top>
      <bottom style="thin">
        <color auto="1"/>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ck">
        <color indexed="64"/>
      </left>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thin">
        <color indexed="64"/>
      </right>
      <top style="thick">
        <color indexed="64"/>
      </top>
      <bottom/>
      <diagonal/>
    </border>
    <border>
      <left style="thin">
        <color indexed="64"/>
      </left>
      <right style="thin">
        <color indexed="64"/>
      </right>
      <top/>
      <bottom style="thick">
        <color indexed="64"/>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6" fillId="0" borderId="0" applyNumberFormat="0" applyFill="0" applyBorder="0" applyAlignment="0" applyProtection="0"/>
  </cellStyleXfs>
  <cellXfs count="107">
    <xf numFmtId="0" fontId="0" fillId="0" borderId="0" xfId="0"/>
    <xf numFmtId="0" fontId="2" fillId="0" borderId="6" xfId="0" applyFont="1" applyBorder="1" applyAlignment="1">
      <alignment horizontal="center" vertical="center"/>
    </xf>
    <xf numFmtId="0" fontId="2" fillId="0" borderId="7" xfId="0" applyFont="1" applyBorder="1"/>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xf numFmtId="0" fontId="2" fillId="0" borderId="10" xfId="0" applyFont="1" applyBorder="1" applyAlignment="1">
      <alignment horizontal="center" vertical="center"/>
    </xf>
    <xf numFmtId="0" fontId="3" fillId="0" borderId="11" xfId="0" applyFont="1" applyBorder="1"/>
    <xf numFmtId="0" fontId="4" fillId="0" borderId="12" xfId="0" applyFont="1" applyBorder="1" applyAlignment="1">
      <alignment horizontal="center" vertical="center" wrapText="1"/>
    </xf>
    <xf numFmtId="0" fontId="4" fillId="0" borderId="13" xfId="0" applyFont="1" applyBorder="1" applyAlignment="1">
      <alignment horizontal="center" vertical="center"/>
    </xf>
    <xf numFmtId="0" fontId="0" fillId="0" borderId="0" xfId="0" applyAlignment="1">
      <alignment horizontal="center"/>
    </xf>
    <xf numFmtId="0" fontId="2" fillId="0" borderId="7" xfId="0" applyFont="1" applyBorder="1" applyAlignment="1">
      <alignment horizontal="center"/>
    </xf>
    <xf numFmtId="0" fontId="2" fillId="0" borderId="1" xfId="0" applyFont="1" applyBorder="1" applyAlignment="1">
      <alignment horizontal="center"/>
    </xf>
    <xf numFmtId="0" fontId="0" fillId="0" borderId="1" xfId="0" applyBorder="1" applyAlignment="1">
      <alignment horizontal="center"/>
    </xf>
    <xf numFmtId="0" fontId="3" fillId="0" borderId="10" xfId="0" applyFont="1" applyBorder="1" applyAlignment="1">
      <alignment horizontal="center"/>
    </xf>
    <xf numFmtId="164" fontId="5" fillId="0" borderId="1" xfId="0" applyNumberFormat="1" applyFont="1" applyFill="1" applyBorder="1" applyAlignment="1" applyProtection="1">
      <alignment vertical="top" wrapText="1"/>
    </xf>
    <xf numFmtId="164" fontId="6" fillId="0" borderId="1" xfId="0" applyNumberFormat="1" applyFont="1" applyFill="1" applyBorder="1" applyAlignment="1" applyProtection="1">
      <alignment horizontal="left" vertical="top" wrapText="1"/>
    </xf>
    <xf numFmtId="164" fontId="7" fillId="0" borderId="1" xfId="0" applyNumberFormat="1" applyFont="1" applyFill="1" applyBorder="1" applyAlignment="1" applyProtection="1">
      <alignment horizontal="left" vertical="top" wrapText="1"/>
    </xf>
    <xf numFmtId="1" fontId="5" fillId="0" borderId="1" xfId="0" applyNumberFormat="1" applyFont="1" applyFill="1" applyBorder="1" applyAlignment="1" applyProtection="1">
      <alignment horizontal="center" vertical="top" wrapText="1"/>
    </xf>
    <xf numFmtId="165" fontId="5" fillId="0" borderId="1" xfId="0" applyNumberFormat="1" applyFont="1" applyFill="1" applyBorder="1" applyAlignment="1" applyProtection="1">
      <alignment horizontal="right" vertical="top" wrapText="1"/>
    </xf>
    <xf numFmtId="2" fontId="9" fillId="0" borderId="1" xfId="0" applyNumberFormat="1" applyFont="1" applyFill="1" applyBorder="1" applyAlignment="1" applyProtection="1">
      <alignment horizontal="left" vertical="top" wrapText="1"/>
    </xf>
    <xf numFmtId="2" fontId="10" fillId="0" borderId="1" xfId="0" applyNumberFormat="1" applyFont="1" applyFill="1" applyBorder="1" applyAlignment="1" applyProtection="1">
      <alignment horizontal="left" vertical="top" wrapText="1"/>
    </xf>
    <xf numFmtId="1" fontId="9" fillId="0" borderId="1" xfId="0" applyNumberFormat="1" applyFont="1" applyFill="1" applyBorder="1" applyAlignment="1" applyProtection="1">
      <alignment horizontal="center" vertical="top" wrapText="1"/>
    </xf>
    <xf numFmtId="165" fontId="9" fillId="0" borderId="1" xfId="0" applyNumberFormat="1" applyFont="1" applyFill="1" applyBorder="1" applyAlignment="1" applyProtection="1">
      <alignment horizontal="right" vertical="top" wrapText="1"/>
    </xf>
    <xf numFmtId="1" fontId="9" fillId="4" borderId="1" xfId="0" applyNumberFormat="1" applyFont="1" applyFill="1" applyBorder="1" applyAlignment="1" applyProtection="1">
      <alignment horizontal="center" vertical="top" wrapText="1"/>
    </xf>
    <xf numFmtId="2" fontId="9" fillId="3" borderId="1" xfId="0" applyNumberFormat="1" applyFont="1" applyFill="1" applyBorder="1" applyAlignment="1" applyProtection="1">
      <alignment horizontal="left" vertical="top" wrapText="1"/>
    </xf>
    <xf numFmtId="2" fontId="10" fillId="3" borderId="1" xfId="0" applyNumberFormat="1" applyFont="1" applyFill="1" applyBorder="1" applyAlignment="1" applyProtection="1">
      <alignment horizontal="left" vertical="top" wrapText="1"/>
    </xf>
    <xf numFmtId="2" fontId="9" fillId="3" borderId="1" xfId="0" applyNumberFormat="1" applyFont="1" applyFill="1" applyBorder="1" applyAlignment="1" applyProtection="1">
      <alignment horizontal="left" vertical="top" wrapText="1" indent="1"/>
    </xf>
    <xf numFmtId="1" fontId="9" fillId="3" borderId="1" xfId="0" applyNumberFormat="1" applyFont="1" applyFill="1" applyBorder="1" applyAlignment="1" applyProtection="1">
      <alignment horizontal="center" vertical="top" wrapText="1"/>
    </xf>
    <xf numFmtId="165" fontId="9" fillId="3" borderId="1" xfId="0" applyNumberFormat="1" applyFont="1" applyFill="1" applyBorder="1" applyAlignment="1" applyProtection="1">
      <alignment horizontal="right" vertical="top" wrapText="1"/>
    </xf>
    <xf numFmtId="2" fontId="9" fillId="0" borderId="1" xfId="0" applyNumberFormat="1" applyFont="1" applyFill="1" applyBorder="1" applyAlignment="1" applyProtection="1">
      <alignment horizontal="left" vertical="top" wrapText="1" indent="1"/>
    </xf>
    <xf numFmtId="0" fontId="11" fillId="4" borderId="1" xfId="0" applyFont="1" applyFill="1" applyBorder="1" applyAlignment="1">
      <alignment horizontal="left" vertical="top" wrapText="1"/>
    </xf>
    <xf numFmtId="2" fontId="12" fillId="2" borderId="1" xfId="0" applyNumberFormat="1" applyFont="1" applyFill="1" applyBorder="1" applyAlignment="1" applyProtection="1">
      <alignment horizontal="left" vertical="top" wrapText="1"/>
    </xf>
    <xf numFmtId="0" fontId="12" fillId="2" borderId="1" xfId="0" applyFont="1" applyFill="1" applyBorder="1" applyAlignment="1">
      <alignment vertical="top" wrapText="1"/>
    </xf>
    <xf numFmtId="1" fontId="12" fillId="2" borderId="1" xfId="0" applyNumberFormat="1" applyFont="1" applyFill="1" applyBorder="1" applyAlignment="1" applyProtection="1">
      <alignment horizontal="center" vertical="top" wrapText="1"/>
    </xf>
    <xf numFmtId="165" fontId="12" fillId="2" borderId="1" xfId="0" applyNumberFormat="1" applyFont="1" applyFill="1" applyBorder="1" applyAlignment="1" applyProtection="1">
      <alignment horizontal="right" vertical="top" wrapText="1"/>
    </xf>
    <xf numFmtId="164" fontId="5" fillId="0" borderId="1" xfId="0" applyNumberFormat="1" applyFont="1" applyFill="1" applyBorder="1" applyAlignment="1" applyProtection="1">
      <alignment horizontal="left" vertical="top" wrapText="1"/>
    </xf>
    <xf numFmtId="164" fontId="6" fillId="0" borderId="1" xfId="0" applyNumberFormat="1" applyFont="1" applyFill="1" applyBorder="1" applyAlignment="1" applyProtection="1">
      <alignment vertical="top" wrapText="1"/>
    </xf>
    <xf numFmtId="49" fontId="5" fillId="0" borderId="1" xfId="0" applyNumberFormat="1" applyFont="1" applyFill="1" applyBorder="1" applyAlignment="1" applyProtection="1">
      <alignment horizontal="left" vertical="top" wrapText="1"/>
    </xf>
    <xf numFmtId="164" fontId="5" fillId="2" borderId="1" xfId="0" applyNumberFormat="1" applyFont="1" applyFill="1" applyBorder="1" applyAlignment="1" applyProtection="1">
      <alignment horizontal="left" vertical="top" wrapText="1"/>
    </xf>
    <xf numFmtId="164" fontId="6" fillId="2" borderId="1" xfId="0" applyNumberFormat="1" applyFont="1" applyFill="1" applyBorder="1" applyAlignment="1" applyProtection="1">
      <alignment vertical="top" wrapText="1"/>
    </xf>
    <xf numFmtId="164" fontId="5" fillId="2" borderId="1" xfId="0" applyNumberFormat="1" applyFont="1" applyFill="1" applyBorder="1" applyAlignment="1" applyProtection="1">
      <alignment vertical="top" wrapText="1"/>
    </xf>
    <xf numFmtId="164" fontId="7" fillId="2" borderId="1" xfId="0" applyNumberFormat="1" applyFont="1" applyFill="1" applyBorder="1" applyAlignment="1" applyProtection="1">
      <alignment horizontal="left" vertical="top" wrapText="1"/>
    </xf>
    <xf numFmtId="1" fontId="8" fillId="2" borderId="1" xfId="0" applyNumberFormat="1" applyFont="1" applyFill="1" applyBorder="1" applyAlignment="1" applyProtection="1">
      <alignment horizontal="center" vertical="top" wrapText="1"/>
    </xf>
    <xf numFmtId="164" fontId="8" fillId="2" borderId="1" xfId="0" applyNumberFormat="1" applyFont="1" applyFill="1" applyBorder="1" applyAlignment="1" applyProtection="1">
      <alignment horizontal="right" vertical="top" wrapText="1"/>
    </xf>
    <xf numFmtId="164" fontId="5" fillId="3" borderId="1" xfId="0" applyNumberFormat="1" applyFont="1" applyFill="1" applyBorder="1" applyAlignment="1" applyProtection="1">
      <alignment vertical="top" wrapText="1"/>
    </xf>
    <xf numFmtId="164" fontId="6" fillId="3" borderId="1" xfId="0" applyNumberFormat="1" applyFont="1" applyFill="1" applyBorder="1" applyAlignment="1" applyProtection="1">
      <alignment horizontal="left" vertical="top" wrapText="1"/>
    </xf>
    <xf numFmtId="164" fontId="5" fillId="3" borderId="1" xfId="0" applyNumberFormat="1" applyFont="1" applyFill="1" applyBorder="1" applyAlignment="1" applyProtection="1">
      <alignment horizontal="left" vertical="top" wrapText="1"/>
    </xf>
    <xf numFmtId="164" fontId="7" fillId="3" borderId="1" xfId="0" applyNumberFormat="1" applyFont="1" applyFill="1" applyBorder="1" applyAlignment="1" applyProtection="1">
      <alignment horizontal="left" vertical="top" wrapText="1"/>
    </xf>
    <xf numFmtId="1" fontId="5" fillId="3" borderId="1" xfId="0" applyNumberFormat="1" applyFont="1" applyFill="1" applyBorder="1" applyAlignment="1" applyProtection="1">
      <alignment horizontal="center" vertical="top" wrapText="1"/>
    </xf>
    <xf numFmtId="165" fontId="5" fillId="3" borderId="1" xfId="0" applyNumberFormat="1" applyFont="1" applyFill="1" applyBorder="1" applyAlignment="1" applyProtection="1">
      <alignment horizontal="right" vertical="top" wrapText="1"/>
    </xf>
    <xf numFmtId="0" fontId="11" fillId="0" borderId="1" xfId="0" applyFont="1" applyFill="1" applyBorder="1" applyAlignment="1">
      <alignment horizontal="left" vertical="top" wrapText="1" indent="1"/>
    </xf>
    <xf numFmtId="0" fontId="1" fillId="0" borderId="16" xfId="0" applyFont="1" applyBorder="1" applyAlignment="1">
      <alignment vertical="top" wrapText="1"/>
    </xf>
    <xf numFmtId="0" fontId="1" fillId="4" borderId="16" xfId="0" applyFont="1" applyFill="1" applyBorder="1" applyAlignment="1">
      <alignment vertical="top" wrapText="1"/>
    </xf>
    <xf numFmtId="0" fontId="1" fillId="0" borderId="16" xfId="0" applyFont="1" applyFill="1" applyBorder="1" applyAlignment="1">
      <alignment vertical="top" wrapText="1"/>
    </xf>
    <xf numFmtId="0" fontId="14" fillId="0" borderId="16" xfId="0" applyFont="1" applyBorder="1" applyAlignment="1">
      <alignment vertical="top" wrapText="1"/>
    </xf>
    <xf numFmtId="0" fontId="15" fillId="0" borderId="16" xfId="0" applyFont="1" applyBorder="1" applyAlignment="1">
      <alignment vertical="top" wrapText="1"/>
    </xf>
    <xf numFmtId="0" fontId="1" fillId="0" borderId="17" xfId="0" applyFont="1" applyBorder="1" applyAlignment="1">
      <alignment vertical="top" wrapText="1"/>
    </xf>
    <xf numFmtId="0" fontId="1" fillId="4" borderId="17" xfId="0" applyFont="1" applyFill="1" applyBorder="1" applyAlignment="1">
      <alignment vertical="top" wrapText="1"/>
    </xf>
    <xf numFmtId="0" fontId="1" fillId="0" borderId="17" xfId="0" applyFont="1" applyFill="1" applyBorder="1" applyAlignment="1">
      <alignment vertical="top" wrapText="1"/>
    </xf>
    <xf numFmtId="0" fontId="13" fillId="0" borderId="17" xfId="0" applyFont="1" applyBorder="1" applyAlignment="1">
      <alignment vertical="top" wrapText="1"/>
    </xf>
    <xf numFmtId="0" fontId="11" fillId="0" borderId="18" xfId="0" applyFont="1" applyBorder="1" applyAlignment="1">
      <alignment vertical="top" wrapText="1"/>
    </xf>
    <xf numFmtId="0" fontId="1" fillId="0" borderId="18" xfId="0" applyFont="1" applyBorder="1" applyAlignment="1">
      <alignment vertical="top" wrapText="1"/>
    </xf>
    <xf numFmtId="2" fontId="17" fillId="3" borderId="1" xfId="0" applyNumberFormat="1" applyFont="1" applyFill="1" applyBorder="1" applyAlignment="1" applyProtection="1">
      <alignment horizontal="left" vertical="top" wrapText="1"/>
    </xf>
    <xf numFmtId="2" fontId="17" fillId="0" borderId="1" xfId="0" applyNumberFormat="1" applyFont="1" applyFill="1" applyBorder="1" applyAlignment="1" applyProtection="1">
      <alignment horizontal="left" vertical="top" wrapText="1" indent="1"/>
    </xf>
    <xf numFmtId="165" fontId="9" fillId="0" borderId="1" xfId="0" applyNumberFormat="1" applyFont="1" applyFill="1" applyBorder="1" applyAlignment="1" applyProtection="1">
      <alignment horizontal="left" vertical="top" wrapText="1"/>
    </xf>
    <xf numFmtId="0" fontId="18" fillId="0" borderId="0" xfId="0" applyFont="1"/>
    <xf numFmtId="0" fontId="19" fillId="0" borderId="0" xfId="0" applyFont="1"/>
    <xf numFmtId="0" fontId="16" fillId="0" borderId="0" xfId="1"/>
    <xf numFmtId="0" fontId="21" fillId="0" borderId="0" xfId="0" applyFont="1"/>
    <xf numFmtId="0" fontId="1" fillId="0" borderId="16" xfId="0" applyFont="1" applyBorder="1" applyAlignment="1">
      <alignment horizontal="left" wrapText="1"/>
    </xf>
    <xf numFmtId="0" fontId="18" fillId="0" borderId="0" xfId="0" applyFont="1" applyAlignment="1">
      <alignment horizontal="left"/>
    </xf>
    <xf numFmtId="0" fontId="15" fillId="0" borderId="16" xfId="0" applyFont="1" applyBorder="1" applyAlignment="1">
      <alignment horizontal="left" wrapText="1"/>
    </xf>
    <xf numFmtId="0" fontId="1" fillId="0" borderId="16" xfId="0" applyFont="1" applyBorder="1" applyAlignment="1">
      <alignment horizontal="left" vertical="top" wrapText="1" indent="3"/>
    </xf>
    <xf numFmtId="0" fontId="16" fillId="0" borderId="0" xfId="1" applyAlignment="1">
      <alignment horizontal="left" indent="3"/>
    </xf>
    <xf numFmtId="0" fontId="15" fillId="0" borderId="16" xfId="0" applyFont="1" applyBorder="1" applyAlignment="1">
      <alignment horizontal="left" vertical="top" wrapText="1" indent="3"/>
    </xf>
    <xf numFmtId="164" fontId="5" fillId="0" borderId="19" xfId="0" applyNumberFormat="1" applyFont="1" applyFill="1" applyBorder="1" applyAlignment="1" applyProtection="1">
      <alignment horizontal="left" vertical="top" wrapText="1" indent="4"/>
    </xf>
    <xf numFmtId="164" fontId="5" fillId="0" borderId="20" xfId="0" applyNumberFormat="1" applyFont="1" applyFill="1" applyBorder="1" applyAlignment="1" applyProtection="1">
      <alignment horizontal="left" vertical="top" wrapText="1" indent="4"/>
    </xf>
    <xf numFmtId="164" fontId="5" fillId="0" borderId="21" xfId="0" applyNumberFormat="1" applyFont="1" applyFill="1" applyBorder="1" applyAlignment="1" applyProtection="1">
      <alignment horizontal="left" vertical="top" wrapText="1" indent="4"/>
    </xf>
    <xf numFmtId="164" fontId="5" fillId="0" borderId="19" xfId="0" applyNumberFormat="1" applyFont="1" applyFill="1" applyBorder="1" applyAlignment="1" applyProtection="1">
      <alignment horizontal="right" vertical="top" wrapText="1"/>
    </xf>
    <xf numFmtId="164" fontId="5" fillId="0" borderId="20" xfId="0" applyNumberFormat="1" applyFont="1" applyFill="1" applyBorder="1" applyAlignment="1" applyProtection="1">
      <alignment horizontal="right" vertical="top" wrapText="1"/>
    </xf>
    <xf numFmtId="164" fontId="5" fillId="0" borderId="21" xfId="0" applyNumberFormat="1" applyFont="1" applyFill="1" applyBorder="1" applyAlignment="1" applyProtection="1">
      <alignment horizontal="right" vertical="top" wrapText="1"/>
    </xf>
    <xf numFmtId="0" fontId="2" fillId="0" borderId="2" xfId="0" applyFont="1" applyBorder="1" applyAlignment="1">
      <alignment horizontal="center" vertical="center"/>
    </xf>
    <xf numFmtId="0" fontId="0" fillId="0" borderId="4" xfId="0" applyBorder="1" applyAlignment="1">
      <alignment horizontal="center" vertical="center"/>
    </xf>
    <xf numFmtId="0" fontId="2" fillId="0" borderId="3" xfId="0" applyFont="1" applyBorder="1" applyAlignment="1">
      <alignment horizontal="center" vertical="center"/>
    </xf>
    <xf numFmtId="0" fontId="0" fillId="0" borderId="5" xfId="0" applyBorder="1" applyAlignment="1">
      <alignment horizontal="center" vertical="center"/>
    </xf>
    <xf numFmtId="0" fontId="2" fillId="0" borderId="14" xfId="0" applyFont="1" applyBorder="1" applyAlignment="1">
      <alignment horizontal="center" vertical="center" wrapText="1"/>
    </xf>
    <xf numFmtId="0" fontId="0" fillId="0" borderId="15" xfId="0" applyBorder="1" applyAlignment="1">
      <alignment horizontal="center" vertical="center"/>
    </xf>
    <xf numFmtId="2" fontId="22" fillId="0" borderId="1" xfId="0" applyNumberFormat="1" applyFont="1" applyFill="1" applyBorder="1" applyAlignment="1" applyProtection="1">
      <alignment horizontal="left" vertical="top" wrapText="1"/>
    </xf>
    <xf numFmtId="2" fontId="23" fillId="0" borderId="1" xfId="0" applyNumberFormat="1" applyFont="1" applyFill="1" applyBorder="1" applyAlignment="1" applyProtection="1">
      <alignment horizontal="left" vertical="top" wrapText="1"/>
    </xf>
    <xf numFmtId="2" fontId="22" fillId="0" borderId="1" xfId="0" applyNumberFormat="1" applyFont="1" applyFill="1" applyBorder="1" applyAlignment="1" applyProtection="1">
      <alignment horizontal="left" vertical="top" wrapText="1" indent="1"/>
    </xf>
    <xf numFmtId="1" fontId="9" fillId="5" borderId="1" xfId="0" applyNumberFormat="1" applyFont="1" applyFill="1" applyBorder="1" applyAlignment="1" applyProtection="1">
      <alignment horizontal="center" vertical="top" wrapText="1"/>
    </xf>
    <xf numFmtId="165" fontId="9" fillId="5" borderId="1" xfId="0" applyNumberFormat="1" applyFont="1" applyFill="1" applyBorder="1" applyAlignment="1" applyProtection="1">
      <alignment horizontal="right" vertical="top" wrapText="1"/>
    </xf>
    <xf numFmtId="2" fontId="9" fillId="4" borderId="1" xfId="0" applyNumberFormat="1" applyFont="1" applyFill="1" applyBorder="1" applyAlignment="1" applyProtection="1">
      <alignment horizontal="left" vertical="top" wrapText="1"/>
    </xf>
    <xf numFmtId="2" fontId="10" fillId="4" borderId="1" xfId="0" applyNumberFormat="1" applyFont="1" applyFill="1" applyBorder="1" applyAlignment="1" applyProtection="1">
      <alignment horizontal="left" vertical="top" wrapText="1"/>
    </xf>
    <xf numFmtId="2" fontId="9" fillId="4" borderId="1" xfId="0" applyNumberFormat="1" applyFont="1" applyFill="1" applyBorder="1" applyAlignment="1" applyProtection="1">
      <alignment horizontal="left" vertical="top" wrapText="1" indent="1"/>
    </xf>
    <xf numFmtId="165" fontId="9" fillId="4" borderId="1" xfId="0" applyNumberFormat="1" applyFont="1" applyFill="1" applyBorder="1" applyAlignment="1" applyProtection="1">
      <alignment horizontal="right" vertical="top" wrapText="1"/>
    </xf>
    <xf numFmtId="0" fontId="2" fillId="0" borderId="0" xfId="0" applyFont="1" applyBorder="1" applyAlignment="1">
      <alignment horizontal="center" vertical="center" wrapText="1"/>
    </xf>
    <xf numFmtId="0" fontId="0" fillId="0" borderId="0" xfId="0" applyBorder="1" applyAlignment="1">
      <alignment horizontal="center" vertical="center"/>
    </xf>
    <xf numFmtId="0" fontId="2" fillId="0" borderId="0" xfId="0" applyFont="1" applyBorder="1" applyAlignment="1">
      <alignment horizontal="center"/>
    </xf>
    <xf numFmtId="0" fontId="0" fillId="0" borderId="0" xfId="0" applyBorder="1" applyAlignment="1">
      <alignment horizontal="center"/>
    </xf>
    <xf numFmtId="0" fontId="3" fillId="0" borderId="0" xfId="0" applyFont="1" applyBorder="1" applyAlignment="1">
      <alignment horizontal="center"/>
    </xf>
    <xf numFmtId="0" fontId="24" fillId="0" borderId="0" xfId="0" applyFont="1" applyBorder="1" applyAlignment="1">
      <alignment horizontal="center" vertical="center" wrapText="1"/>
    </xf>
    <xf numFmtId="0" fontId="24" fillId="0" borderId="13"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tel:%2B1.813.769.0500" TargetMode="External"/><Relationship Id="rId13" Type="http://schemas.openxmlformats.org/officeDocument/2006/relationships/printerSettings" Target="../printerSettings/printerSettings1.bin"/><Relationship Id="rId3" Type="http://schemas.openxmlformats.org/officeDocument/2006/relationships/hyperlink" Target="tel:%2B1.646.307.1990" TargetMode="External"/><Relationship Id="rId7" Type="http://schemas.openxmlformats.org/officeDocument/2006/relationships/hyperlink" Target="tel:%2B1.415.655.0381" TargetMode="External"/><Relationship Id="rId12" Type="http://schemas.openxmlformats.org/officeDocument/2006/relationships/hyperlink" Target="https://join.me/timezone/1475600400000/1475607600000" TargetMode="External"/><Relationship Id="rId2" Type="http://schemas.openxmlformats.org/officeDocument/2006/relationships/hyperlink" Target="tel:%2B1.213.226.1066" TargetMode="External"/><Relationship Id="rId1" Type="http://schemas.openxmlformats.org/officeDocument/2006/relationships/hyperlink" Target="https://join.me/IEEE.802.EC" TargetMode="External"/><Relationship Id="rId6" Type="http://schemas.openxmlformats.org/officeDocument/2006/relationships/hyperlink" Target="tel:%2B1.734.746.0035" TargetMode="External"/><Relationship Id="rId11" Type="http://schemas.openxmlformats.org/officeDocument/2006/relationships/hyperlink" Target="https://join.me/intphone/499916599/0" TargetMode="External"/><Relationship Id="rId5" Type="http://schemas.openxmlformats.org/officeDocument/2006/relationships/hyperlink" Target="tel:%2B1.302.202.5900" TargetMode="External"/><Relationship Id="rId10" Type="http://schemas.openxmlformats.org/officeDocument/2006/relationships/hyperlink" Target="tel:%2B1.404.801.3225" TargetMode="External"/><Relationship Id="rId4" Type="http://schemas.openxmlformats.org/officeDocument/2006/relationships/hyperlink" Target="tel:%2B1.860.970.0010" TargetMode="External"/><Relationship Id="rId9" Type="http://schemas.openxmlformats.org/officeDocument/2006/relationships/hyperlink" Target="tel:%2B1.202.602.129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tabSelected="1" zoomScale="130" zoomScaleNormal="130" zoomScaleSheetLayoutView="110" workbookViewId="0">
      <selection activeCell="C32" sqref="C32"/>
    </sheetView>
  </sheetViews>
  <sheetFormatPr defaultColWidth="8.85546875" defaultRowHeight="15.75" x14ac:dyDescent="0.25"/>
  <cols>
    <col min="1" max="1" width="7.140625" style="55" customWidth="1"/>
    <col min="2" max="2" width="5.7109375" style="55" customWidth="1"/>
    <col min="3" max="3" width="81.42578125" style="55" customWidth="1"/>
    <col min="4" max="4" width="14.28515625" style="59" customWidth="1"/>
    <col min="5" max="5" width="5.85546875" style="55" customWidth="1"/>
    <col min="6" max="6" width="11.42578125" style="55" customWidth="1"/>
    <col min="7" max="7" width="18.85546875" style="55" customWidth="1"/>
    <col min="8" max="16384" width="8.85546875" style="55"/>
  </cols>
  <sheetData>
    <row r="1" spans="1:7" ht="31.5" customHeight="1" x14ac:dyDescent="0.25">
      <c r="A1" s="39" t="s">
        <v>104</v>
      </c>
      <c r="B1" s="40"/>
      <c r="C1" s="79" t="s">
        <v>108</v>
      </c>
      <c r="D1" s="80"/>
      <c r="E1" s="80"/>
      <c r="F1" s="81"/>
      <c r="G1" s="60"/>
    </row>
    <row r="2" spans="1:7" x14ac:dyDescent="0.25">
      <c r="A2" s="18"/>
      <c r="B2" s="40"/>
      <c r="C2" s="79" t="s">
        <v>52</v>
      </c>
      <c r="D2" s="80"/>
      <c r="E2" s="80"/>
      <c r="F2" s="81"/>
      <c r="G2" s="60"/>
    </row>
    <row r="3" spans="1:7" x14ac:dyDescent="0.25">
      <c r="A3" s="18"/>
      <c r="B3" s="40"/>
      <c r="C3" s="82" t="s">
        <v>96</v>
      </c>
      <c r="D3" s="83"/>
      <c r="E3" s="83"/>
      <c r="F3" s="84"/>
      <c r="G3" s="60"/>
    </row>
    <row r="4" spans="1:7" ht="31.5" customHeight="1" x14ac:dyDescent="0.25">
      <c r="A4" s="41" t="s">
        <v>2</v>
      </c>
      <c r="B4" s="19" t="s">
        <v>3</v>
      </c>
      <c r="C4" s="79" t="s">
        <v>35</v>
      </c>
      <c r="D4" s="80"/>
      <c r="E4" s="80"/>
      <c r="F4" s="81"/>
      <c r="G4" s="60"/>
    </row>
    <row r="5" spans="1:7" x14ac:dyDescent="0.25">
      <c r="A5" s="42"/>
      <c r="B5" s="43"/>
      <c r="C5" s="44" t="s">
        <v>4</v>
      </c>
      <c r="D5" s="45"/>
      <c r="E5" s="46"/>
      <c r="F5" s="47"/>
      <c r="G5" s="60"/>
    </row>
    <row r="6" spans="1:7" x14ac:dyDescent="0.25">
      <c r="A6" s="48"/>
      <c r="B6" s="49"/>
      <c r="C6" s="50" t="s">
        <v>5</v>
      </c>
      <c r="D6" s="51"/>
      <c r="E6" s="52"/>
      <c r="F6" s="53"/>
      <c r="G6" s="60"/>
    </row>
    <row r="7" spans="1:7" x14ac:dyDescent="0.25">
      <c r="A7" s="18"/>
      <c r="B7" s="19"/>
      <c r="C7" s="18"/>
      <c r="D7" s="20"/>
      <c r="E7" s="21"/>
      <c r="F7" s="22"/>
      <c r="G7" s="60"/>
    </row>
    <row r="8" spans="1:7" x14ac:dyDescent="0.25">
      <c r="A8" s="23">
        <f>1</f>
        <v>1</v>
      </c>
      <c r="B8" s="24"/>
      <c r="C8" s="23" t="s">
        <v>6</v>
      </c>
      <c r="D8" s="23" t="s">
        <v>1</v>
      </c>
      <c r="E8" s="25">
        <v>2</v>
      </c>
      <c r="F8" s="26">
        <f>TIME(13,0,0)</f>
        <v>0.54166666666666663</v>
      </c>
      <c r="G8" s="60"/>
    </row>
    <row r="9" spans="1:7" x14ac:dyDescent="0.25">
      <c r="A9" s="23">
        <f t="shared" ref="A9:A16" si="0">A8+1</f>
        <v>2</v>
      </c>
      <c r="B9" s="24" t="s">
        <v>7</v>
      </c>
      <c r="C9" s="23" t="s">
        <v>47</v>
      </c>
      <c r="D9" s="23" t="s">
        <v>1</v>
      </c>
      <c r="E9" s="25">
        <v>10</v>
      </c>
      <c r="F9" s="26">
        <f t="shared" ref="F9:F33" si="1">F8+TIME(0,E8,0)</f>
        <v>0.54305555555555551</v>
      </c>
      <c r="G9" s="60"/>
    </row>
    <row r="10" spans="1:7" x14ac:dyDescent="0.25">
      <c r="A10" s="23">
        <f t="shared" si="0"/>
        <v>3</v>
      </c>
      <c r="B10" s="24" t="s">
        <v>8</v>
      </c>
      <c r="C10" s="23" t="s">
        <v>9</v>
      </c>
      <c r="D10" s="23" t="s">
        <v>1</v>
      </c>
      <c r="E10" s="25">
        <v>3</v>
      </c>
      <c r="F10" s="26">
        <f t="shared" si="1"/>
        <v>0.54999999999999993</v>
      </c>
      <c r="G10" s="60"/>
    </row>
    <row r="11" spans="1:7" x14ac:dyDescent="0.25">
      <c r="A11" s="23">
        <f t="shared" si="0"/>
        <v>4</v>
      </c>
      <c r="B11" s="24" t="s">
        <v>8</v>
      </c>
      <c r="C11" s="23" t="s">
        <v>54</v>
      </c>
      <c r="D11" s="23" t="s">
        <v>40</v>
      </c>
      <c r="E11" s="25">
        <v>5</v>
      </c>
      <c r="F11" s="26">
        <f t="shared" si="1"/>
        <v>0.55208333333333326</v>
      </c>
      <c r="G11" s="60"/>
    </row>
    <row r="12" spans="1:7" x14ac:dyDescent="0.25">
      <c r="A12" s="23">
        <f t="shared" si="0"/>
        <v>5</v>
      </c>
      <c r="B12" s="24" t="s">
        <v>8</v>
      </c>
      <c r="C12" s="23" t="s">
        <v>53</v>
      </c>
      <c r="D12" s="23" t="s">
        <v>0</v>
      </c>
      <c r="E12" s="27">
        <v>3</v>
      </c>
      <c r="F12" s="26">
        <f t="shared" si="1"/>
        <v>0.55555555555555547</v>
      </c>
      <c r="G12" s="60"/>
    </row>
    <row r="13" spans="1:7" x14ac:dyDescent="0.25">
      <c r="A13" s="23">
        <v>5.0999999999999996</v>
      </c>
      <c r="B13" s="24" t="s">
        <v>8</v>
      </c>
      <c r="C13" s="23" t="s">
        <v>55</v>
      </c>
      <c r="D13" s="23" t="s">
        <v>1</v>
      </c>
      <c r="E13" s="27">
        <v>3</v>
      </c>
      <c r="F13" s="26">
        <f t="shared" si="1"/>
        <v>0.5576388888888888</v>
      </c>
      <c r="G13" s="60"/>
    </row>
    <row r="14" spans="1:7" x14ac:dyDescent="0.25">
      <c r="A14" s="23">
        <f>A12+1</f>
        <v>6</v>
      </c>
      <c r="B14" s="24" t="s">
        <v>8</v>
      </c>
      <c r="C14" s="23" t="s">
        <v>42</v>
      </c>
      <c r="D14" s="23" t="s">
        <v>57</v>
      </c>
      <c r="E14" s="27">
        <v>3</v>
      </c>
      <c r="F14" s="26">
        <f t="shared" si="1"/>
        <v>0.55972222222222212</v>
      </c>
      <c r="G14" s="60"/>
    </row>
    <row r="15" spans="1:7" x14ac:dyDescent="0.25">
      <c r="A15" s="23">
        <f t="shared" si="0"/>
        <v>7</v>
      </c>
      <c r="B15" s="24" t="s">
        <v>41</v>
      </c>
      <c r="C15" s="23" t="s">
        <v>56</v>
      </c>
      <c r="D15" s="23" t="s">
        <v>0</v>
      </c>
      <c r="E15" s="27">
        <v>10</v>
      </c>
      <c r="F15" s="26">
        <f t="shared" si="1"/>
        <v>0.56180555555555545</v>
      </c>
      <c r="G15" s="60"/>
    </row>
    <row r="16" spans="1:7" x14ac:dyDescent="0.25">
      <c r="A16" s="23">
        <f t="shared" si="0"/>
        <v>8</v>
      </c>
      <c r="B16" s="24" t="s">
        <v>48</v>
      </c>
      <c r="C16" s="23" t="s">
        <v>63</v>
      </c>
      <c r="D16" s="23" t="s">
        <v>43</v>
      </c>
      <c r="E16" s="27">
        <v>30</v>
      </c>
      <c r="F16" s="26">
        <f t="shared" si="1"/>
        <v>0.56874999999999987</v>
      </c>
      <c r="G16" s="60"/>
    </row>
    <row r="17" spans="1:7" s="56" customFormat="1" x14ac:dyDescent="0.25">
      <c r="A17" s="23">
        <f>A16+1</f>
        <v>9</v>
      </c>
      <c r="B17" s="24" t="s">
        <v>48</v>
      </c>
      <c r="C17" s="23" t="s">
        <v>120</v>
      </c>
      <c r="D17" s="23" t="s">
        <v>64</v>
      </c>
      <c r="E17" s="27">
        <v>0</v>
      </c>
      <c r="F17" s="26">
        <f t="shared" si="1"/>
        <v>0.58958333333333324</v>
      </c>
      <c r="G17" s="61"/>
    </row>
    <row r="18" spans="1:7" s="56" customFormat="1" ht="80.25" customHeight="1" x14ac:dyDescent="0.25">
      <c r="A18" s="28">
        <f>A17+0.01</f>
        <v>9.01</v>
      </c>
      <c r="B18" s="29" t="s">
        <v>51</v>
      </c>
      <c r="C18" s="66" t="s">
        <v>101</v>
      </c>
      <c r="D18" s="28" t="s">
        <v>64</v>
      </c>
      <c r="E18" s="31">
        <v>0</v>
      </c>
      <c r="F18" s="32">
        <f t="shared" si="1"/>
        <v>0.58958333333333324</v>
      </c>
      <c r="G18" s="61"/>
    </row>
    <row r="19" spans="1:7" s="56" customFormat="1" ht="89.25" x14ac:dyDescent="0.25">
      <c r="A19" s="28">
        <f t="shared" ref="A19:A20" si="2">A18+0.01</f>
        <v>9.02</v>
      </c>
      <c r="B19" s="29" t="s">
        <v>51</v>
      </c>
      <c r="C19" s="66" t="s">
        <v>67</v>
      </c>
      <c r="D19" s="28" t="s">
        <v>64</v>
      </c>
      <c r="E19" s="31">
        <v>0</v>
      </c>
      <c r="F19" s="32">
        <f t="shared" si="1"/>
        <v>0.58958333333333324</v>
      </c>
      <c r="G19" s="61"/>
    </row>
    <row r="20" spans="1:7" s="56" customFormat="1" ht="107.25" customHeight="1" x14ac:dyDescent="0.25">
      <c r="A20" s="28">
        <f t="shared" si="2"/>
        <v>9.0299999999999994</v>
      </c>
      <c r="B20" s="29" t="s">
        <v>51</v>
      </c>
      <c r="C20" s="66" t="s">
        <v>107</v>
      </c>
      <c r="D20" s="28" t="s">
        <v>64</v>
      </c>
      <c r="E20" s="31">
        <v>0</v>
      </c>
      <c r="F20" s="32">
        <f t="shared" si="1"/>
        <v>0.58958333333333324</v>
      </c>
      <c r="G20" s="61"/>
    </row>
    <row r="21" spans="1:7" s="56" customFormat="1" x14ac:dyDescent="0.25">
      <c r="A21" s="23">
        <f>A17+1</f>
        <v>10</v>
      </c>
      <c r="B21" s="24"/>
      <c r="C21" s="23" t="s">
        <v>44</v>
      </c>
      <c r="D21" s="23"/>
      <c r="E21" s="27"/>
      <c r="F21" s="26">
        <f t="shared" si="1"/>
        <v>0.58958333333333324</v>
      </c>
      <c r="G21" s="61"/>
    </row>
    <row r="22" spans="1:7" s="57" customFormat="1" ht="78.75" x14ac:dyDescent="0.25">
      <c r="A22" s="28">
        <f>A21+0.01</f>
        <v>10.01</v>
      </c>
      <c r="B22" s="29" t="s">
        <v>51</v>
      </c>
      <c r="C22" s="30" t="s">
        <v>103</v>
      </c>
      <c r="D22" s="28" t="s">
        <v>61</v>
      </c>
      <c r="E22" s="31">
        <v>0</v>
      </c>
      <c r="F22" s="32">
        <f t="shared" si="1"/>
        <v>0.58958333333333324</v>
      </c>
      <c r="G22" s="62"/>
    </row>
    <row r="23" spans="1:7" s="57" customFormat="1" x14ac:dyDescent="0.25">
      <c r="A23" s="23">
        <f t="shared" ref="A23:A31" si="3">A22+0.01</f>
        <v>10.02</v>
      </c>
      <c r="B23" s="24" t="s">
        <v>48</v>
      </c>
      <c r="C23" s="54" t="s">
        <v>115</v>
      </c>
      <c r="D23" s="23" t="s">
        <v>61</v>
      </c>
      <c r="E23" s="25">
        <v>6</v>
      </c>
      <c r="F23" s="26">
        <f t="shared" si="1"/>
        <v>0.58958333333333324</v>
      </c>
      <c r="G23" s="62"/>
    </row>
    <row r="24" spans="1:7" s="57" customFormat="1" x14ac:dyDescent="0.25">
      <c r="A24" s="23">
        <f t="shared" si="3"/>
        <v>10.029999999999999</v>
      </c>
      <c r="B24" s="24" t="s">
        <v>48</v>
      </c>
      <c r="C24" s="33" t="s">
        <v>62</v>
      </c>
      <c r="D24" s="23" t="s">
        <v>61</v>
      </c>
      <c r="E24" s="25">
        <v>6</v>
      </c>
      <c r="F24" s="26">
        <f t="shared" si="1"/>
        <v>0.59374999999999989</v>
      </c>
      <c r="G24" s="62"/>
    </row>
    <row r="25" spans="1:7" s="56" customFormat="1" x14ac:dyDescent="0.25">
      <c r="A25" s="23">
        <f t="shared" si="3"/>
        <v>10.039999999999999</v>
      </c>
      <c r="B25" s="24" t="s">
        <v>48</v>
      </c>
      <c r="C25" s="33" t="s">
        <v>100</v>
      </c>
      <c r="D25" s="23" t="s">
        <v>61</v>
      </c>
      <c r="E25" s="27">
        <v>6</v>
      </c>
      <c r="F25" s="26">
        <f t="shared" si="1"/>
        <v>0.59791666666666654</v>
      </c>
      <c r="G25" s="61"/>
    </row>
    <row r="26" spans="1:7" s="56" customFormat="1" x14ac:dyDescent="0.25">
      <c r="A26" s="23">
        <f t="shared" si="3"/>
        <v>10.049999999999999</v>
      </c>
      <c r="B26" s="24" t="s">
        <v>48</v>
      </c>
      <c r="C26" s="33" t="s">
        <v>99</v>
      </c>
      <c r="D26" s="23" t="s">
        <v>61</v>
      </c>
      <c r="E26" s="27">
        <v>6</v>
      </c>
      <c r="F26" s="26">
        <f t="shared" si="1"/>
        <v>0.60208333333333319</v>
      </c>
      <c r="G26" s="61"/>
    </row>
    <row r="27" spans="1:7" s="57" customFormat="1" x14ac:dyDescent="0.25">
      <c r="A27" s="91">
        <f t="shared" si="3"/>
        <v>10.059999999999999</v>
      </c>
      <c r="B27" s="92" t="s">
        <v>48</v>
      </c>
      <c r="C27" s="93" t="s">
        <v>59</v>
      </c>
      <c r="D27" s="91" t="s">
        <v>49</v>
      </c>
      <c r="E27" s="25">
        <v>0</v>
      </c>
      <c r="F27" s="26">
        <f t="shared" si="1"/>
        <v>0.60624999999999984</v>
      </c>
      <c r="G27" s="62"/>
    </row>
    <row r="28" spans="1:7" s="57" customFormat="1" x14ac:dyDescent="0.25">
      <c r="A28" s="23">
        <f t="shared" si="3"/>
        <v>10.069999999999999</v>
      </c>
      <c r="B28" s="24" t="s">
        <v>48</v>
      </c>
      <c r="C28" s="33" t="s">
        <v>60</v>
      </c>
      <c r="D28" s="23" t="s">
        <v>49</v>
      </c>
      <c r="E28" s="25">
        <v>6</v>
      </c>
      <c r="F28" s="26">
        <f t="shared" si="1"/>
        <v>0.60624999999999984</v>
      </c>
      <c r="G28" s="62"/>
    </row>
    <row r="29" spans="1:7" s="57" customFormat="1" ht="63" x14ac:dyDescent="0.25">
      <c r="A29" s="96">
        <f t="shared" si="3"/>
        <v>10.079999999999998</v>
      </c>
      <c r="B29" s="97" t="s">
        <v>48</v>
      </c>
      <c r="C29" s="98" t="s">
        <v>121</v>
      </c>
      <c r="D29" s="96" t="s">
        <v>65</v>
      </c>
      <c r="E29" s="27">
        <v>5</v>
      </c>
      <c r="F29" s="99">
        <f t="shared" si="1"/>
        <v>0.6104166666666665</v>
      </c>
      <c r="G29" s="62"/>
    </row>
    <row r="30" spans="1:7" s="57" customFormat="1" ht="47.25" x14ac:dyDescent="0.25">
      <c r="A30" s="96">
        <f t="shared" si="3"/>
        <v>10.089999999999998</v>
      </c>
      <c r="B30" s="97" t="s">
        <v>48</v>
      </c>
      <c r="C30" s="98" t="s">
        <v>116</v>
      </c>
      <c r="D30" s="96" t="s">
        <v>65</v>
      </c>
      <c r="E30" s="27">
        <v>5</v>
      </c>
      <c r="F30" s="99">
        <f t="shared" si="1"/>
        <v>0.61388888888888871</v>
      </c>
      <c r="G30" s="62"/>
    </row>
    <row r="31" spans="1:7" s="57" customFormat="1" ht="63" x14ac:dyDescent="0.25">
      <c r="A31" s="23">
        <f t="shared" si="3"/>
        <v>10.099999999999998</v>
      </c>
      <c r="B31" s="24" t="s">
        <v>48</v>
      </c>
      <c r="C31" s="33" t="s">
        <v>122</v>
      </c>
      <c r="D31" s="23" t="s">
        <v>65</v>
      </c>
      <c r="E31" s="25">
        <v>10</v>
      </c>
      <c r="F31" s="26">
        <f t="shared" si="1"/>
        <v>0.61736111111111092</v>
      </c>
      <c r="G31" s="62" t="s">
        <v>71</v>
      </c>
    </row>
    <row r="32" spans="1:7" s="57" customFormat="1" ht="89.25" x14ac:dyDescent="0.25">
      <c r="A32" s="23">
        <f>A31+0.01</f>
        <v>10.109999999999998</v>
      </c>
      <c r="B32" s="24" t="s">
        <v>48</v>
      </c>
      <c r="C32" s="67" t="s">
        <v>68</v>
      </c>
      <c r="D32" s="23" t="s">
        <v>69</v>
      </c>
      <c r="E32" s="94">
        <v>6</v>
      </c>
      <c r="F32" s="95">
        <f t="shared" si="1"/>
        <v>0.62430555555555534</v>
      </c>
      <c r="G32" s="68" t="s">
        <v>70</v>
      </c>
    </row>
    <row r="33" spans="1:7" s="57" customFormat="1" ht="91.5" customHeight="1" x14ac:dyDescent="0.25">
      <c r="A33" s="91">
        <f>A32+0.01</f>
        <v>10.119999999999997</v>
      </c>
      <c r="B33" s="92" t="s">
        <v>48</v>
      </c>
      <c r="C33" s="93" t="s">
        <v>97</v>
      </c>
      <c r="D33" s="91" t="s">
        <v>65</v>
      </c>
      <c r="E33" s="94">
        <v>0</v>
      </c>
      <c r="F33" s="95">
        <f t="shared" si="1"/>
        <v>0.62847222222222199</v>
      </c>
      <c r="G33" s="68" t="s">
        <v>102</v>
      </c>
    </row>
    <row r="34" spans="1:7" s="56" customFormat="1" ht="31.5" x14ac:dyDescent="0.25">
      <c r="A34" s="23">
        <f>A21+1</f>
        <v>11</v>
      </c>
      <c r="B34" s="24" t="s">
        <v>8</v>
      </c>
      <c r="C34" s="34" t="s">
        <v>37</v>
      </c>
      <c r="D34" s="23" t="s">
        <v>38</v>
      </c>
      <c r="E34" s="94">
        <v>5</v>
      </c>
      <c r="F34" s="95">
        <v>0.62152777777777779</v>
      </c>
      <c r="G34" s="61" t="s">
        <v>98</v>
      </c>
    </row>
    <row r="35" spans="1:7" s="58" customFormat="1" x14ac:dyDescent="0.25">
      <c r="A35" s="35">
        <v>20</v>
      </c>
      <c r="B35" s="35" t="s">
        <v>7</v>
      </c>
      <c r="C35" s="36" t="s">
        <v>50</v>
      </c>
      <c r="D35" s="35" t="s">
        <v>1</v>
      </c>
      <c r="E35" s="37"/>
      <c r="F35" s="38">
        <v>0.625</v>
      </c>
      <c r="G35" s="63" t="s">
        <v>58</v>
      </c>
    </row>
    <row r="36" spans="1:7" x14ac:dyDescent="0.25">
      <c r="A36" s="64"/>
      <c r="B36" s="64"/>
      <c r="C36" s="64"/>
      <c r="D36" s="64"/>
      <c r="E36" s="64"/>
      <c r="F36" s="65"/>
    </row>
    <row r="37" spans="1:7" x14ac:dyDescent="0.25">
      <c r="C37" s="59"/>
    </row>
    <row r="38" spans="1:7" x14ac:dyDescent="0.2">
      <c r="C38" s="69" t="s">
        <v>72</v>
      </c>
    </row>
    <row r="39" spans="1:7" x14ac:dyDescent="0.25">
      <c r="C39" s="71" t="s">
        <v>73</v>
      </c>
    </row>
    <row r="40" spans="1:7" x14ac:dyDescent="0.25">
      <c r="C40"/>
    </row>
    <row r="41" spans="1:7" x14ac:dyDescent="0.2">
      <c r="C41" s="69" t="s">
        <v>74</v>
      </c>
    </row>
    <row r="42" spans="1:7" x14ac:dyDescent="0.2">
      <c r="C42" s="69" t="s">
        <v>75</v>
      </c>
    </row>
    <row r="43" spans="1:7" x14ac:dyDescent="0.25">
      <c r="C43"/>
    </row>
    <row r="44" spans="1:7" ht="18" x14ac:dyDescent="0.25">
      <c r="C44" s="70" t="s">
        <v>76</v>
      </c>
    </row>
    <row r="45" spans="1:7" x14ac:dyDescent="0.2">
      <c r="C45" s="69" t="s">
        <v>77</v>
      </c>
    </row>
    <row r="46" spans="1:7" x14ac:dyDescent="0.25">
      <c r="C46"/>
    </row>
    <row r="47" spans="1:7" x14ac:dyDescent="0.2">
      <c r="C47" s="72" t="s">
        <v>78</v>
      </c>
    </row>
    <row r="48" spans="1:7" s="76" customFormat="1" x14ac:dyDescent="0.25">
      <c r="C48" s="77" t="s">
        <v>79</v>
      </c>
      <c r="D48" s="78"/>
    </row>
    <row r="49" spans="3:4" s="76" customFormat="1" x14ac:dyDescent="0.25">
      <c r="C49" s="77" t="s">
        <v>80</v>
      </c>
      <c r="D49" s="78"/>
    </row>
    <row r="50" spans="3:4" s="76" customFormat="1" x14ac:dyDescent="0.25">
      <c r="C50" s="77" t="s">
        <v>81</v>
      </c>
      <c r="D50" s="78"/>
    </row>
    <row r="51" spans="3:4" s="76" customFormat="1" x14ac:dyDescent="0.25">
      <c r="C51" s="77" t="s">
        <v>82</v>
      </c>
      <c r="D51" s="78"/>
    </row>
    <row r="52" spans="3:4" s="76" customFormat="1" x14ac:dyDescent="0.25">
      <c r="C52" s="77" t="s">
        <v>83</v>
      </c>
      <c r="D52" s="78"/>
    </row>
    <row r="53" spans="3:4" s="76" customFormat="1" x14ac:dyDescent="0.25">
      <c r="C53" s="77" t="s">
        <v>84</v>
      </c>
      <c r="D53" s="78"/>
    </row>
    <row r="54" spans="3:4" s="76" customFormat="1" x14ac:dyDescent="0.25">
      <c r="C54" s="77" t="s">
        <v>85</v>
      </c>
      <c r="D54" s="78"/>
    </row>
    <row r="55" spans="3:4" s="76" customFormat="1" x14ac:dyDescent="0.25">
      <c r="C55" s="77" t="s">
        <v>86</v>
      </c>
      <c r="D55" s="78"/>
    </row>
    <row r="56" spans="3:4" s="76" customFormat="1" x14ac:dyDescent="0.25">
      <c r="C56" s="77" t="s">
        <v>87</v>
      </c>
      <c r="D56" s="78"/>
    </row>
    <row r="57" spans="3:4" s="73" customFormat="1" x14ac:dyDescent="0.25">
      <c r="C57" s="74" t="s">
        <v>88</v>
      </c>
      <c r="D57" s="75"/>
    </row>
    <row r="58" spans="3:4" x14ac:dyDescent="0.25">
      <c r="C58"/>
    </row>
    <row r="59" spans="3:4" x14ac:dyDescent="0.25">
      <c r="C59" s="71" t="s">
        <v>89</v>
      </c>
    </row>
    <row r="60" spans="3:4" x14ac:dyDescent="0.25">
      <c r="C60"/>
    </row>
    <row r="61" spans="3:4" x14ac:dyDescent="0.2">
      <c r="C61" s="72" t="s">
        <v>90</v>
      </c>
    </row>
    <row r="62" spans="3:4" x14ac:dyDescent="0.2">
      <c r="C62" s="69" t="s">
        <v>91</v>
      </c>
    </row>
    <row r="63" spans="3:4" x14ac:dyDescent="0.25">
      <c r="C63"/>
    </row>
    <row r="64" spans="3:4" x14ac:dyDescent="0.25">
      <c r="C64" s="71" t="s">
        <v>92</v>
      </c>
    </row>
    <row r="65" spans="3:3" x14ac:dyDescent="0.25">
      <c r="C65"/>
    </row>
    <row r="66" spans="3:3" x14ac:dyDescent="0.25">
      <c r="C66" t="s">
        <v>93</v>
      </c>
    </row>
    <row r="67" spans="3:3" x14ac:dyDescent="0.25">
      <c r="C67" t="s">
        <v>94</v>
      </c>
    </row>
    <row r="68" spans="3:3" x14ac:dyDescent="0.25">
      <c r="C68" t="s">
        <v>95</v>
      </c>
    </row>
  </sheetData>
  <mergeCells count="4">
    <mergeCell ref="C1:F1"/>
    <mergeCell ref="C4:F4"/>
    <mergeCell ref="C2:F2"/>
    <mergeCell ref="C3:F3"/>
  </mergeCells>
  <hyperlinks>
    <hyperlink ref="C39" r:id="rId1" display="https://join.me/IEEE.802.EC"/>
    <hyperlink ref="C48" r:id="rId2" display="tel:%2B1.213.226.1066"/>
    <hyperlink ref="C49" r:id="rId3" display="tel:%2B1.646.307.1990"/>
    <hyperlink ref="C50" r:id="rId4" display="tel:%2B1.860.970.0010"/>
    <hyperlink ref="C51" r:id="rId5" display="tel:%2B1.302.202.5900"/>
    <hyperlink ref="C52" r:id="rId6" display="tel:%2B1.734.746.0035"/>
    <hyperlink ref="C53" r:id="rId7" display="tel:%2B1.415.655.0381"/>
    <hyperlink ref="C54" r:id="rId8" display="tel:%2B1.813.769.0500"/>
    <hyperlink ref="C55" r:id="rId9" display="tel:%2B1.202.602.1295"/>
    <hyperlink ref="C56" r:id="rId10" display="tel:%2B1.404.801.3225"/>
    <hyperlink ref="C59" r:id="rId11" display="https://join.me/intphone/499916599/0"/>
    <hyperlink ref="C64" r:id="rId12" display="https://join.me/timezone/1475600400000/1475607600000"/>
  </hyperlinks>
  <pageMargins left="0.25" right="0.25" top="0.75" bottom="0.75" header="0.3" footer="0.3"/>
  <pageSetup orientation="portrait"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4"/>
  <sheetViews>
    <sheetView topLeftCell="A2" zoomScale="130" zoomScaleNormal="130" workbookViewId="0">
      <selection activeCell="G3" sqref="G3"/>
    </sheetView>
  </sheetViews>
  <sheetFormatPr defaultRowHeight="15" x14ac:dyDescent="0.25"/>
  <cols>
    <col min="2" max="2" width="16.28515625" customWidth="1"/>
    <col min="3" max="3" width="21.5703125" customWidth="1"/>
    <col min="4" max="4" width="11.5703125" customWidth="1"/>
    <col min="5" max="7" width="11.5703125" style="13" customWidth="1"/>
  </cols>
  <sheetData>
    <row r="1" spans="2:8" ht="15.75" thickBot="1" x14ac:dyDescent="0.3"/>
    <row r="2" spans="2:8" ht="15.75" customHeight="1" thickTop="1" x14ac:dyDescent="0.25">
      <c r="B2" s="85" t="s">
        <v>10</v>
      </c>
      <c r="C2" s="87" t="s">
        <v>11</v>
      </c>
      <c r="D2" s="89" t="s">
        <v>12</v>
      </c>
      <c r="E2" s="89" t="s">
        <v>66</v>
      </c>
      <c r="F2" s="89" t="s">
        <v>132</v>
      </c>
      <c r="G2" s="100"/>
    </row>
    <row r="3" spans="2:8" ht="41.25" customHeight="1" thickBot="1" x14ac:dyDescent="0.3">
      <c r="B3" s="86"/>
      <c r="C3" s="88"/>
      <c r="D3" s="90"/>
      <c r="E3" s="90"/>
      <c r="F3" s="90"/>
      <c r="G3" s="101" t="s">
        <v>126</v>
      </c>
    </row>
    <row r="4" spans="2:8" ht="15.75" thickTop="1" x14ac:dyDescent="0.25">
      <c r="B4" s="1" t="s">
        <v>13</v>
      </c>
      <c r="C4" s="2" t="s">
        <v>112</v>
      </c>
      <c r="D4" s="3">
        <v>1</v>
      </c>
      <c r="E4" s="14">
        <v>1</v>
      </c>
      <c r="F4" s="14"/>
      <c r="G4" s="102"/>
    </row>
    <row r="5" spans="2:8" x14ac:dyDescent="0.25">
      <c r="B5" s="1" t="s">
        <v>14</v>
      </c>
      <c r="C5" s="2" t="s">
        <v>15</v>
      </c>
      <c r="D5" s="3">
        <v>1</v>
      </c>
      <c r="E5" s="14">
        <v>1</v>
      </c>
      <c r="F5" s="14" t="s">
        <v>128</v>
      </c>
      <c r="G5" s="102" t="s">
        <v>123</v>
      </c>
    </row>
    <row r="6" spans="2:8" x14ac:dyDescent="0.25">
      <c r="B6" s="4" t="s">
        <v>14</v>
      </c>
      <c r="C6" s="5" t="s">
        <v>16</v>
      </c>
      <c r="D6" s="6">
        <v>1</v>
      </c>
      <c r="E6" s="15">
        <v>1</v>
      </c>
      <c r="F6" s="15" t="s">
        <v>124</v>
      </c>
      <c r="G6" s="102" t="s">
        <v>127</v>
      </c>
    </row>
    <row r="7" spans="2:8" x14ac:dyDescent="0.25">
      <c r="B7" s="4" t="s">
        <v>17</v>
      </c>
      <c r="C7" s="5" t="s">
        <v>18</v>
      </c>
      <c r="D7" s="6">
        <v>1</v>
      </c>
      <c r="E7" s="15">
        <v>1</v>
      </c>
      <c r="F7" s="15" t="s">
        <v>124</v>
      </c>
      <c r="G7" s="102" t="s">
        <v>128</v>
      </c>
    </row>
    <row r="8" spans="2:8" x14ac:dyDescent="0.25">
      <c r="B8" s="4" t="s">
        <v>19</v>
      </c>
      <c r="C8" s="5" t="s">
        <v>20</v>
      </c>
      <c r="D8" s="6">
        <v>1</v>
      </c>
      <c r="E8" s="15">
        <v>1</v>
      </c>
      <c r="F8" s="15" t="s">
        <v>124</v>
      </c>
      <c r="G8" s="102" t="s">
        <v>123</v>
      </c>
    </row>
    <row r="9" spans="2:8" x14ac:dyDescent="0.25">
      <c r="B9" s="4" t="s">
        <v>36</v>
      </c>
      <c r="C9" s="5" t="s">
        <v>21</v>
      </c>
      <c r="D9" s="6">
        <v>1</v>
      </c>
      <c r="E9" s="15">
        <v>1</v>
      </c>
      <c r="F9" s="15" t="s">
        <v>124</v>
      </c>
      <c r="G9" s="102" t="s">
        <v>127</v>
      </c>
    </row>
    <row r="10" spans="2:8" x14ac:dyDescent="0.25">
      <c r="B10" s="4">
        <v>1</v>
      </c>
      <c r="C10" s="5" t="s">
        <v>39</v>
      </c>
      <c r="D10" s="6">
        <v>1</v>
      </c>
      <c r="E10" s="15">
        <v>1</v>
      </c>
      <c r="F10" s="15" t="s">
        <v>124</v>
      </c>
      <c r="G10" s="102" t="s">
        <v>127</v>
      </c>
      <c r="H10" t="s">
        <v>129</v>
      </c>
    </row>
    <row r="11" spans="2:8" x14ac:dyDescent="0.25">
      <c r="B11" s="4">
        <v>3</v>
      </c>
      <c r="C11" s="5" t="s">
        <v>22</v>
      </c>
      <c r="D11" s="6">
        <v>1</v>
      </c>
      <c r="E11" s="15">
        <v>1</v>
      </c>
      <c r="F11" s="15" t="s">
        <v>124</v>
      </c>
      <c r="G11" s="102" t="s">
        <v>127</v>
      </c>
    </row>
    <row r="12" spans="2:8" x14ac:dyDescent="0.25">
      <c r="B12" s="4">
        <v>11</v>
      </c>
      <c r="C12" s="5" t="s">
        <v>33</v>
      </c>
      <c r="D12" s="6">
        <v>1</v>
      </c>
      <c r="E12" s="15">
        <v>1</v>
      </c>
      <c r="F12" s="15" t="s">
        <v>124</v>
      </c>
      <c r="G12" s="102" t="s">
        <v>127</v>
      </c>
    </row>
    <row r="13" spans="2:8" x14ac:dyDescent="0.25">
      <c r="B13" s="4">
        <v>15</v>
      </c>
      <c r="C13" s="5" t="s">
        <v>45</v>
      </c>
      <c r="D13" s="6">
        <v>1</v>
      </c>
      <c r="E13" s="15">
        <v>1</v>
      </c>
      <c r="F13" s="15" t="s">
        <v>124</v>
      </c>
      <c r="G13" s="102" t="s">
        <v>127</v>
      </c>
    </row>
    <row r="14" spans="2:8" x14ac:dyDescent="0.25">
      <c r="B14" s="4">
        <v>16</v>
      </c>
      <c r="C14" s="5" t="s">
        <v>23</v>
      </c>
      <c r="D14" s="6">
        <v>1</v>
      </c>
      <c r="E14" s="15">
        <v>1</v>
      </c>
      <c r="F14" s="15" t="s">
        <v>128</v>
      </c>
      <c r="G14" s="102" t="s">
        <v>123</v>
      </c>
    </row>
    <row r="15" spans="2:8" x14ac:dyDescent="0.25">
      <c r="B15" s="4">
        <v>17</v>
      </c>
      <c r="C15" s="5" t="s">
        <v>24</v>
      </c>
      <c r="D15" s="6" t="s">
        <v>25</v>
      </c>
      <c r="E15" s="16"/>
      <c r="F15" s="16"/>
      <c r="G15" s="103"/>
    </row>
    <row r="16" spans="2:8" x14ac:dyDescent="0.25">
      <c r="B16" s="4">
        <v>18</v>
      </c>
      <c r="C16" s="5" t="s">
        <v>46</v>
      </c>
      <c r="D16" s="6">
        <v>1</v>
      </c>
      <c r="E16" s="15">
        <v>1</v>
      </c>
      <c r="F16" s="15" t="s">
        <v>124</v>
      </c>
      <c r="G16" s="102" t="s">
        <v>127</v>
      </c>
    </row>
    <row r="17" spans="2:8" x14ac:dyDescent="0.25">
      <c r="B17" s="4">
        <v>19</v>
      </c>
      <c r="C17" s="5" t="s">
        <v>26</v>
      </c>
      <c r="D17" s="6">
        <v>1</v>
      </c>
      <c r="E17" s="15">
        <v>1</v>
      </c>
      <c r="F17" s="15" t="s">
        <v>124</v>
      </c>
      <c r="G17" s="102" t="s">
        <v>127</v>
      </c>
    </row>
    <row r="18" spans="2:8" x14ac:dyDescent="0.25">
      <c r="B18" s="4">
        <v>20</v>
      </c>
      <c r="C18" s="5" t="s">
        <v>27</v>
      </c>
      <c r="D18" s="6" t="s">
        <v>25</v>
      </c>
      <c r="E18" s="16"/>
      <c r="F18" s="16"/>
      <c r="G18" s="103"/>
    </row>
    <row r="19" spans="2:8" x14ac:dyDescent="0.25">
      <c r="B19" s="4">
        <v>21</v>
      </c>
      <c r="C19" s="5" t="s">
        <v>28</v>
      </c>
      <c r="D19" s="6">
        <v>1</v>
      </c>
      <c r="E19" s="15">
        <v>1</v>
      </c>
      <c r="F19" s="15" t="s">
        <v>125</v>
      </c>
      <c r="G19" s="102" t="s">
        <v>125</v>
      </c>
    </row>
    <row r="20" spans="2:8" x14ac:dyDescent="0.25">
      <c r="B20" s="4">
        <v>22</v>
      </c>
      <c r="C20" s="5" t="s">
        <v>29</v>
      </c>
      <c r="D20" s="6">
        <v>1</v>
      </c>
      <c r="E20" s="15">
        <v>1</v>
      </c>
      <c r="F20" s="15" t="s">
        <v>124</v>
      </c>
      <c r="G20" s="102" t="s">
        <v>127</v>
      </c>
    </row>
    <row r="21" spans="2:8" x14ac:dyDescent="0.25">
      <c r="B21" s="4">
        <v>24</v>
      </c>
      <c r="C21" s="5" t="s">
        <v>114</v>
      </c>
      <c r="D21" s="6">
        <v>1</v>
      </c>
      <c r="E21" s="15">
        <v>0</v>
      </c>
      <c r="F21" s="15" t="s">
        <v>124</v>
      </c>
      <c r="G21" s="102" t="s">
        <v>127</v>
      </c>
      <c r="H21" t="s">
        <v>106</v>
      </c>
    </row>
    <row r="22" spans="2:8" ht="18" customHeight="1" thickBot="1" x14ac:dyDescent="0.3">
      <c r="B22" s="7" t="s">
        <v>30</v>
      </c>
      <c r="C22" s="8" t="s">
        <v>31</v>
      </c>
      <c r="D22" s="9" t="s">
        <v>25</v>
      </c>
      <c r="E22" s="17">
        <v>1</v>
      </c>
      <c r="F22" s="17"/>
      <c r="G22" s="104"/>
    </row>
    <row r="23" spans="2:8" ht="38.25" customHeight="1" thickBot="1" x14ac:dyDescent="0.3">
      <c r="B23" s="10"/>
      <c r="C23" s="11" t="s">
        <v>32</v>
      </c>
      <c r="D23" s="12">
        <f>SUM(D4:D22)</f>
        <v>16</v>
      </c>
      <c r="E23" s="12">
        <f>SUM(E4:E22)</f>
        <v>16</v>
      </c>
      <c r="F23" s="106" t="s">
        <v>131</v>
      </c>
      <c r="G23" s="105" t="s">
        <v>130</v>
      </c>
    </row>
    <row r="24" spans="2:8" ht="15.75" thickTop="1" x14ac:dyDescent="0.25"/>
    <row r="26" spans="2:8" x14ac:dyDescent="0.25">
      <c r="B26" t="s">
        <v>34</v>
      </c>
    </row>
    <row r="27" spans="2:8" x14ac:dyDescent="0.25">
      <c r="C27" t="s">
        <v>105</v>
      </c>
    </row>
    <row r="28" spans="2:8" x14ac:dyDescent="0.25">
      <c r="C28" t="s">
        <v>111</v>
      </c>
    </row>
    <row r="29" spans="2:8" x14ac:dyDescent="0.25">
      <c r="C29" t="s">
        <v>110</v>
      </c>
    </row>
    <row r="30" spans="2:8" x14ac:dyDescent="0.25">
      <c r="C30" t="s">
        <v>109</v>
      </c>
    </row>
    <row r="31" spans="2:8" x14ac:dyDescent="0.25">
      <c r="C31" t="s">
        <v>113</v>
      </c>
    </row>
    <row r="32" spans="2:8" x14ac:dyDescent="0.25">
      <c r="C32" t="s">
        <v>117</v>
      </c>
    </row>
    <row r="33" spans="3:3" x14ac:dyDescent="0.25">
      <c r="C33" t="s">
        <v>118</v>
      </c>
    </row>
    <row r="34" spans="3:3" x14ac:dyDescent="0.25">
      <c r="C34" t="s">
        <v>119</v>
      </c>
    </row>
  </sheetData>
  <mergeCells count="5">
    <mergeCell ref="B2:B3"/>
    <mergeCell ref="C2:C3"/>
    <mergeCell ref="D2:D3"/>
    <mergeCell ref="F2:F3"/>
    <mergeCell ref="E2:E3"/>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 Oct Agenda</vt:lpstr>
      <vt:lpstr>EC Roster</vt:lpstr>
      <vt:lpstr>'04 Oct Agenda'!Print_Area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 EC Interim Telecon Agenda</dc:title>
  <dc:subject>EC-15-0031-00</dc:subject>
  <dc:creator>Jon Rosdahl</dc:creator>
  <cp:lastModifiedBy>Jon Rosdahl</cp:lastModifiedBy>
  <cp:lastPrinted>2014-10-07T16:46:30Z</cp:lastPrinted>
  <dcterms:created xsi:type="dcterms:W3CDTF">2014-06-02T22:59:39Z</dcterms:created>
  <dcterms:modified xsi:type="dcterms:W3CDTF">2016-10-04T19:01:11Z</dcterms:modified>
  <cp:category>Agenda</cp:category>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93c1ba9f-fa2f-4291-9774-85649ea47a26</vt:lpwstr>
  </property>
  <property fmtid="{D5CDD505-2E9C-101B-9397-08002B2CF9AE}" pid="3" name="DellClassification">
    <vt:lpwstr>No Restrictions</vt:lpwstr>
  </property>
  <property fmtid="{D5CDD505-2E9C-101B-9397-08002B2CF9AE}" pid="4" name="DellSubLabels">
    <vt:lpwstr/>
  </property>
</Properties>
</file>