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-60" yWindow="108" windowWidth="10488" windowHeight="6840"/>
  </bookViews>
  <sheets>
    <sheet name="EC_Closing_Agenda" sheetId="1" r:id="rId1"/>
  </sheets>
  <definedNames>
    <definedName name="_xlnm.Print_Area" localSheetId="0">EC_Closing_Agenda!$A$1:$F$119</definedName>
    <definedName name="Print_Area_MI">EC_Closing_Agenda!$A$1:$E$17</definedName>
    <definedName name="PRINT_AREA_MI_1">EC_Closing_Agenda!$A$1:$E$17</definedName>
  </definedNames>
  <calcPr calcId="171027" concurrentCalc="0"/>
</workbook>
</file>

<file path=xl/calcChain.xml><?xml version="1.0" encoding="utf-8"?>
<calcChain xmlns="http://schemas.openxmlformats.org/spreadsheetml/2006/main">
  <c r="F85" i="1" l="1"/>
  <c r="F8" i="1"/>
  <c r="F9" i="1"/>
  <c r="F10" i="1"/>
  <c r="F11" i="1"/>
  <c r="F12" i="1"/>
  <c r="F13" i="1"/>
  <c r="F14" i="1"/>
  <c r="F15" i="1"/>
  <c r="F16" i="1"/>
  <c r="A13" i="1"/>
  <c r="A14" i="1"/>
  <c r="A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A72" i="1"/>
  <c r="A73" i="1"/>
  <c r="A74" i="1"/>
  <c r="A76" i="1"/>
  <c r="A79" i="1"/>
  <c r="A80" i="1"/>
  <c r="A82" i="1"/>
  <c r="A84" i="1"/>
  <c r="A85" i="1"/>
  <c r="A88" i="1"/>
  <c r="A91" i="1"/>
  <c r="A92" i="1"/>
  <c r="A93" i="1"/>
  <c r="A89" i="1"/>
  <c r="A18" i="1"/>
  <c r="A24" i="1"/>
  <c r="A27" i="1"/>
  <c r="A28" i="1"/>
  <c r="A29" i="1"/>
  <c r="A30" i="1"/>
  <c r="A31" i="1"/>
  <c r="A90" i="1"/>
  <c r="A56" i="1"/>
  <c r="A57" i="1"/>
  <c r="A58" i="1"/>
  <c r="A59" i="1"/>
  <c r="A61" i="1"/>
  <c r="A62" i="1"/>
  <c r="A63" i="1"/>
  <c r="A64" i="1"/>
  <c r="A65" i="1"/>
  <c r="A66" i="1"/>
  <c r="A67" i="1"/>
  <c r="A32" i="1"/>
  <c r="A33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68" i="1"/>
  <c r="A69" i="1"/>
  <c r="A77" i="1"/>
  <c r="A78" i="1"/>
  <c r="A81" i="1"/>
  <c r="A86" i="1"/>
  <c r="A87" i="1"/>
  <c r="A34" i="1"/>
  <c r="A35" i="1"/>
  <c r="A36" i="1"/>
  <c r="A37" i="1"/>
  <c r="A38" i="1"/>
  <c r="A39" i="1"/>
  <c r="A83" i="1"/>
  <c r="A75" i="1"/>
  <c r="A19" i="1"/>
  <c r="A20" i="1"/>
  <c r="A21" i="1"/>
  <c r="A22" i="1"/>
  <c r="A23" i="1"/>
  <c r="A60" i="1"/>
  <c r="A96" i="1"/>
  <c r="A97" i="1"/>
  <c r="A98" i="1"/>
  <c r="A99" i="1"/>
  <c r="A100" i="1"/>
  <c r="A102" i="1"/>
  <c r="A103" i="1"/>
  <c r="A104" i="1"/>
  <c r="A105" i="1"/>
  <c r="A112" i="1"/>
  <c r="A106" i="1"/>
  <c r="A107" i="1"/>
  <c r="A108" i="1"/>
  <c r="A109" i="1"/>
  <c r="A110" i="1"/>
  <c r="A111" i="1"/>
  <c r="A113" i="1"/>
  <c r="A114" i="1"/>
  <c r="F116" i="1"/>
  <c r="A11" i="1"/>
  <c r="A9" i="1"/>
  <c r="A8" i="1"/>
</calcChain>
</file>

<file path=xl/sharedStrings.xml><?xml version="1.0" encoding="utf-8"?>
<sst xmlns="http://schemas.openxmlformats.org/spreadsheetml/2006/main" count="270" uniqueCount="115">
  <si>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</si>
  <si>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</si>
  <si>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</si>
  <si>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</si>
  <si>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</si>
  <si>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</si>
  <si>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</si>
  <si>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</si>
  <si>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</si>
  <si>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</si>
  <si>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</si>
  <si>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</si>
  <si>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</si>
  <si>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</si>
  <si>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</si>
  <si>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</si>
  <si>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</si>
  <si>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</si>
  <si>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</si>
  <si>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</si>
  <si>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</si>
  <si>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</si>
  <si>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</si>
  <si>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</si>
  <si>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</si>
  <si>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</si>
  <si>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</si>
  <si>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</si>
  <si>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</si>
  <si>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</si>
  <si>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</si>
  <si>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</si>
  <si>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</si>
  <si>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</si>
  <si>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</si>
  <si>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</si>
  <si>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</si>
  <si>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</si>
  <si>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</si>
  <si>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</si>
  <si>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</si>
  <si>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</si>
  <si>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</si>
  <si>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</si>
  <si>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</si>
  <si>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</si>
  <si>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</si>
  <si>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</si>
  <si>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</si>
  <si>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</si>
  <si>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</si>
  <si>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</si>
  <si>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</si>
  <si>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</si>
  <si>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</si>
  <si>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</si>
  <si>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802 Wireless Chairs SC Report</t>
  </si>
  <si>
    <t>Godfrey</t>
  </si>
  <si>
    <t>Friday 1:00PM-6:00PM, 29 Jul 2016)</t>
  </si>
  <si>
    <t>Kennedy</t>
  </si>
  <si>
    <t xml:space="preserve">Announcement of 802 EC Interim Telecon (Tuesday 4 Oct 2016, 1-3pm ET) </t>
  </si>
  <si>
    <t>Call for Tutorials for Nov 2016 Plenary (Monday 07 Nov, 2016)</t>
  </si>
  <si>
    <t>LMSC Liaisons and External Communications</t>
  </si>
  <si>
    <t>Verilan</t>
  </si>
  <si>
    <t>802 5G/IMT-2020 SC Report</t>
  </si>
  <si>
    <t>ME*</t>
  </si>
  <si>
    <t>Move to liaise the following drafts to ISO/IEC JTC1/SC6 under the PSDO agreement:
• P802.11 (revision mc D6.0)
• P802.11ah (D8.0)
• P802.11ai (D8.0)</t>
  </si>
  <si>
    <t>Motion - - Submission of Draft IEEE Std 802.21-revision and Draft IEEE Std 802.21.1 to ISO/IEC JTC1 SC6 for information under the PSDO agreement.</t>
  </si>
  <si>
    <t>MI*</t>
  </si>
  <si>
    <t xml:space="preserve">1st Extension: IEEE 802.19 Wireless Automotive Coexistence Study Group </t>
  </si>
  <si>
    <t xml:space="preserve">1st extension: IEEE 802.3 Ethernet YANG Data Model(s) Study Group </t>
  </si>
  <si>
    <t xml:space="preserve">PAR (Modification) to NesCom -  - IEEE P802.3cb 2.5 Gb/s and 5 Gb/s Operation over Backplane and Copper Cables </t>
  </si>
  <si>
    <t xml:space="preserve">PAR to NesCom - IEEE P802.3.2 (IEEE 802.3cf) Ethernet YANG data model definitions </t>
  </si>
  <si>
    <t>To RevCom - IEEE P802.3bn EPON Protocol over Coax (EPoC)</t>
  </si>
  <si>
    <t>Submission of IEEE Std 802.3by-2016, IEEE Std 802.3bq-2016, IEEE Std 802.3bp-2016 and IEEE Std 802.3br-2016 for adoption by ISO/IEC JTC1 SC6</t>
  </si>
  <si>
    <t>To Sponsor Ballot (conditional) - 802.15.4t Higher Rate PHY</t>
  </si>
  <si>
    <t xml:space="preserve">To RevCom (conditional) - 802.15.4u India SubGHz Band </t>
  </si>
  <si>
    <t xml:space="preserve">To NesCom (PAR Modification) - 802.15.7 title change </t>
  </si>
  <si>
    <t>To NescCom  (PAR Extension) - One Year PAR Extension</t>
  </si>
  <si>
    <t>Approve https://mentor.ieee.org/802.18/dcn/16/18-16-0062-02-0000-itu-r-5-1-liaison-was-rlan-considered-in-57-71-ghz.docx as our liaison to ITU-R WP5A, and forward to the IEEE 802 ITU-R Liaison for final editing and formatting, and transmittal to WP5A.</t>
  </si>
  <si>
    <t>Approval to forward the 802.22a and 802.22 ISO Ballot Comment Resolutions</t>
  </si>
  <si>
    <t>To Sponsor Ballot - IEEE 802.1AEcg – MAC Security Amendment: Ethernet Data Encryption Devices</t>
  </si>
  <si>
    <t>Approve the following to SC6
- IEEE P802.1AEcg, P802.1Qci, P802.1CB,  and P802d to SC6 for information under PSDO
- FDIS comment responses for IEEE Stds 802.1Qbv-2015, 802.1AB-2016 and 802.1Qca-2015. to SC6 under PSDO
- IEEE 802.1Qcd-2015 to SC6 for adoption under PSDO</t>
  </si>
  <si>
    <t>Liaison to 3GPP on LAA</t>
  </si>
  <si>
    <t>Revision of 3GPP Liaison Approval Process</t>
  </si>
  <si>
    <t>To Sponsor Ballot (unconditional) - 802.15.3e High Rate Close Proximity</t>
  </si>
  <si>
    <t>R2</t>
  </si>
  <si>
    <t>1st extension: 802.11 Wake Up Radio Study Group (WUR SG)</t>
  </si>
  <si>
    <t xml:space="preserve">To Sponsor Ballot: P802.11aq (conditional) </t>
  </si>
  <si>
    <t xml:space="preserve">Rules Changes </t>
  </si>
  <si>
    <t xml:space="preserve">To Sponsor Ballot: IEEE P802.3bv Gigabit Ethernet Over Plastic Optical Fiber (PoF) </t>
  </si>
  <si>
    <t xml:space="preserve">To Sponsor Ballot: IEEE P802.21-revision </t>
  </si>
  <si>
    <t>To Sponsor Ballot: IEEE P802.21.1 and approve the CSD (http://www.ieee802.org/21/802_21_1_5C.pdf)</t>
  </si>
  <si>
    <t>To RevCom - IEEE P802.3bz 2.5G/5GBASE-T (conditional)</t>
  </si>
  <si>
    <t>SG Formation: IEEE 802.3 10 Mb/s Single Twisted Pair Ethernet Study Group</t>
  </si>
  <si>
    <t>IEEE 802.17</t>
  </si>
  <si>
    <t>802 / JTC1 SC: Motion: the approval of 11-16-0817-01, https://mentor.ieee.org/802.11/dcn/16/11-16-0817-01-0jtc-proposed-lc-to-sc6-wg1.docx,  as response to the liaison statement from ISO/IEC JTC1/SC6/WG1 (doc: SC6_WG1_N0046) dated 16 March 2016.</t>
  </si>
  <si>
    <t>Liaisons: –
- 802.1 to ITU-T SG15 LS 332 on P802.1CM synchronization
-  802.1 to ITU-T SG15 LS353 &amp; LS 362 on UML
– 802.1 to IEC SC65C WG15 on P802.1CB
– 802.1 to IEEE 1914 on P802.1CM
– 802.1 to 3GPP RAN3 on P802.1CM
– 802.1 to AVnu Alliance on TSN features
– 802.1 &amp; 802.24 to IEEE PES PSRC on TSN features
– 802.1 to IETF on YANG
– 802.1 &amp; 802.15 to WFA on 64bit-48bit bridging
- 802.1 to IETF on NV03</t>
  </si>
  <si>
    <t>1st Vice Chair Report  (Mid week Remote Meeting Participation Ad Hoc Update)</t>
  </si>
  <si>
    <t>Recording Secretary Report (Requesting Agenda Items)</t>
  </si>
  <si>
    <t>To RevCom (Transfer to inactive status) - IEEE 802.17:2011</t>
  </si>
  <si>
    <t>To NesCom (PAR Extension) - TGmc 
• Approve sending the PAR extension information for P802.11REVmc cited below to NesCom.
– PAR document:  https://mentor.ieee.org/802.11/dcn/16/11-16-0978-01-000m-tgmc-par-extension-document.docx 
– CSD document: Revision/not applicable</t>
  </si>
  <si>
    <t xml:space="preserve">To NesCom (PAR Extension) - TGah 
Approve sending the PAR extension information for P802.11ah cited below to NesCom.
- PAR document: https://mentor.ieee.org/802.11/dcn/16/11-16-0863-01-00ah-tgah-par-extension.docx 
- CSD document: https://mentor.ieee.org/802.11/dcn/14/11-14-0591-00-00ah-tgah-revised-csd.docx 
</t>
  </si>
  <si>
    <t xml:space="preserve">To NesCom (PAR Extension) - TGai
Approve sending the PAR extension information for P802.11ai cited below to NesCom.
- PAR document: https://mentor.ieee.org/802.11/dcn/16/11-16-0991-00-00ai-tgai-par-extension-request.docx   
- 5C document: https://mentor.ieee.org/802.11/dcn/10/11-10-1153-00-0fia-fast-initial-link-set-up-5c.doc 
</t>
  </si>
  <si>
    <t xml:space="preserve">To NesCom (PAR Extension) - • TGaj 
Approve sending the PAR extension information for P802.11aj cited below to NesCom.
- PAR document:  https://mentor.ieee.org/802.11/dcn/16/11-16-0987-01-00aj-tgaj-par-extension.docx 
- 5C document: https://mentor.ieee.org/802.11/dcn/12/11-12-0141-07-cmmw-ieee-802-11-cmww-sg-5c.doc  </t>
  </si>
  <si>
    <t xml:space="preserve">To NesCom (PAR Extension) - • TGak 
Approve sending the PAR extension information for P802.11ak cited below to NesCom.
- PAR document: https://mentor.ieee.org/802.11/dcn/16/11-16-0983-00-00ak-tgak-par-extension.docx 
- 5C document: https://mentor.ieee.org/802.11/dcn/12/11-12-1208-00-0glk-802-11-glk-draft-5c.docx </t>
  </si>
  <si>
    <t xml:space="preserve">To NesCom (PAR Extension) - • TGaq 
Approve sending the PAR extension information for P802.11aq cited below to NesCom.
- PAR document: https://mentor.ieee.org/802.11/dcn/16/11-16-0975-01-00aq-par-extension-form.docx 
- 5C document: https://mentor.ieee.org/802.11/dcn/12/11-12-1137-06-0pad-draft-5c-proposal.doc </t>
  </si>
  <si>
    <t>Liaison of P802.11ah D9.0 and P802.11ai D9.0 to ISO/IEC JTC1/SC6 under the PSDO agreement:</t>
  </si>
  <si>
    <t>Future Venue Update</t>
  </si>
  <si>
    <t>Liaison letter to ISO/IEC JTC1 SC6 China NB Comments on IEEE Std 802.3-2015 pre-ballot</t>
  </si>
  <si>
    <t>To NesCom – 802.1Q-Rev “Bridges and Bridged Networks"</t>
  </si>
  <si>
    <t>To Sponsor Ballot (conditional) - IEEE 802.1Qci - Per-Stream Filtering and Policing</t>
  </si>
  <si>
    <t xml:space="preserve">To Sponsor Ballot  (conditional)- IEEE 802d - Allocation of Uniform Resource Name (URN)  </t>
  </si>
  <si>
    <t>To Sponsor Ballot  (conditional)- IEEE 802.1CB - Frame Replication and Elimination for Reliability</t>
  </si>
  <si>
    <t>To RevCom  (conditional) - IEEE 802.1AC-Rev – MAC Services Definition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</si>
</sst>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Courier New"/>
      <family val="3"/>
    </font>
    <font>
      <b/>
      <sz val="10"/>
      <name val="Times New Roman"/>
      <family val="1"/>
    </font>
    <font>
      <b/>
      <strike/>
      <sz val="10"/>
      <color rgb="FF000000"/>
      <name val="Times New Roman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Times New Roman"/>
      <family val="1"/>
    </font>
    <font>
      <b/>
      <strike/>
      <sz val="10"/>
      <color rgb="FF000000"/>
      <name val="Cambria"/>
      <family val="1"/>
    </font>
    <font>
      <strike/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7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right" vertical="center"/>
    </xf>
    <xf numFmtId="164" fontId="19" fillId="0" borderId="0" xfId="0" applyFont="1" applyAlignment="1">
      <alignment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right"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horizontal="left"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4" fontId="18" fillId="18" borderId="10" xfId="0" applyFont="1" applyFill="1" applyBorder="1" applyAlignment="1">
      <alignment vertical="center"/>
    </xf>
    <xf numFmtId="1" fontId="18" fillId="18" borderId="10" xfId="0" applyNumberFormat="1" applyFont="1" applyFill="1" applyBorder="1" applyAlignment="1">
      <alignment horizontal="right" vertical="center"/>
    </xf>
    <xf numFmtId="165" fontId="18" fillId="18" borderId="10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>
      <alignment vertical="center" wrapText="1"/>
    </xf>
    <xf numFmtId="164" fontId="18" fillId="0" borderId="10" xfId="0" applyFont="1" applyFill="1" applyBorder="1" applyAlignment="1">
      <alignment vertical="center"/>
    </xf>
    <xf numFmtId="1" fontId="18" fillId="0" borderId="10" xfId="0" applyNumberFormat="1" applyFont="1" applyFill="1" applyBorder="1" applyAlignment="1">
      <alignment horizontal="right"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horizontal="right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horizontal="righ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19" fillId="16" borderId="11" xfId="0" applyFont="1" applyFill="1" applyBorder="1" applyAlignment="1">
      <alignment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64" fontId="19" fillId="16" borderId="0" xfId="0" applyFont="1" applyFill="1" applyAlignment="1">
      <alignment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" fontId="18" fillId="0" borderId="13" xfId="0" applyNumberFormat="1" applyFont="1" applyFill="1" applyBorder="1" applyAlignment="1" applyProtection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0" borderId="15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" fontId="18" fillId="0" borderId="11" xfId="0" applyNumberFormat="1" applyFont="1" applyFill="1" applyBorder="1" applyAlignment="1" applyProtection="1">
      <alignment horizontal="right" vertical="center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" fontId="18" fillId="0" borderId="11" xfId="0" applyNumberFormat="1" applyFont="1" applyBorder="1" applyAlignment="1" applyProtection="1">
      <alignment horizontal="right" vertical="center"/>
    </xf>
    <xf numFmtId="164" fontId="18" fillId="20" borderId="11" xfId="0" applyFont="1" applyFill="1" applyBorder="1" applyAlignment="1">
      <alignment vertical="center"/>
    </xf>
    <xf numFmtId="164" fontId="18" fillId="20" borderId="11" xfId="0" applyFont="1" applyFill="1" applyBorder="1" applyAlignment="1" applyProtection="1">
      <alignment vertical="center" wrapText="1"/>
    </xf>
    <xf numFmtId="164" fontId="19" fillId="20" borderId="0" xfId="0" applyFont="1" applyFill="1" applyAlignment="1">
      <alignment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19" borderId="11" xfId="0" applyFont="1" applyFill="1" applyBorder="1" applyAlignment="1">
      <alignment vertical="center"/>
    </xf>
    <xf numFmtId="164" fontId="18" fillId="19" borderId="11" xfId="0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 applyProtection="1">
      <alignment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165" fontId="18" fillId="19" borderId="10" xfId="0" applyNumberFormat="1" applyFont="1" applyFill="1" applyBorder="1" applyAlignment="1" applyProtection="1">
      <alignment vertical="center"/>
    </xf>
    <xf numFmtId="2" fontId="21" fillId="0" borderId="11" xfId="0" applyNumberFormat="1" applyFont="1" applyFill="1" applyBorder="1" applyAlignment="1" applyProtection="1">
      <alignment horizontal="left" vertical="center"/>
    </xf>
    <xf numFmtId="164" fontId="21" fillId="0" borderId="11" xfId="0" applyFont="1" applyBorder="1" applyAlignment="1">
      <alignment vertical="center"/>
    </xf>
    <xf numFmtId="164" fontId="21" fillId="0" borderId="11" xfId="0" applyFont="1" applyFill="1" applyBorder="1" applyAlignment="1" applyProtection="1">
      <alignment vertical="center" wrapText="1"/>
    </xf>
    <xf numFmtId="164" fontId="21" fillId="0" borderId="11" xfId="0" applyFont="1" applyFill="1" applyBorder="1" applyAlignment="1" applyProtection="1">
      <alignment vertical="center"/>
    </xf>
    <xf numFmtId="1" fontId="21" fillId="0" borderId="11" xfId="0" applyNumberFormat="1" applyFont="1" applyBorder="1" applyAlignment="1" applyProtection="1">
      <alignment horizontal="right" vertical="center"/>
    </xf>
    <xf numFmtId="2" fontId="22" fillId="0" borderId="11" xfId="0" applyNumberFormat="1" applyFont="1" applyFill="1" applyBorder="1" applyAlignment="1" applyProtection="1">
      <alignment horizontal="left" vertical="center"/>
    </xf>
    <xf numFmtId="164" fontId="22" fillId="0" borderId="11" xfId="0" applyFont="1" applyBorder="1" applyAlignment="1">
      <alignment vertical="center"/>
    </xf>
    <xf numFmtId="164" fontId="22" fillId="0" borderId="11" xfId="0" applyFont="1" applyFill="1" applyBorder="1" applyAlignment="1" applyProtection="1">
      <alignment vertical="center"/>
    </xf>
    <xf numFmtId="1" fontId="22" fillId="0" borderId="11" xfId="0" applyNumberFormat="1" applyFont="1" applyBorder="1" applyAlignment="1" applyProtection="1">
      <alignment horizontal="right" vertical="center"/>
    </xf>
    <xf numFmtId="164" fontId="23" fillId="0" borderId="0" xfId="0" applyFont="1" applyAlignment="1">
      <alignment vertical="center"/>
    </xf>
    <xf numFmtId="166" fontId="22" fillId="19" borderId="11" xfId="0" applyNumberFormat="1" applyFont="1" applyFill="1" applyBorder="1" applyAlignment="1" applyProtection="1">
      <alignment horizontal="left" vertical="center"/>
    </xf>
    <xf numFmtId="164" fontId="22" fillId="19" borderId="11" xfId="0" applyFont="1" applyFill="1" applyBorder="1" applyAlignment="1">
      <alignment vertical="center"/>
    </xf>
    <xf numFmtId="164" fontId="24" fillId="19" borderId="11" xfId="0" applyFont="1" applyFill="1" applyBorder="1" applyAlignment="1" applyProtection="1">
      <alignment horizontal="left" vertical="center" wrapText="1" indent="1"/>
    </xf>
    <xf numFmtId="164" fontId="22" fillId="19" borderId="11" xfId="0" applyFont="1" applyFill="1" applyBorder="1" applyAlignment="1" applyProtection="1">
      <alignment vertical="center"/>
    </xf>
    <xf numFmtId="1" fontId="22" fillId="19" borderId="11" xfId="0" applyNumberFormat="1" applyFont="1" applyFill="1" applyBorder="1" applyAlignment="1" applyProtection="1">
      <alignment horizontal="right" vertical="center"/>
    </xf>
    <xf numFmtId="166" fontId="18" fillId="20" borderId="11" xfId="0" applyNumberFormat="1" applyFont="1" applyFill="1" applyBorder="1" applyAlignment="1" applyProtection="1">
      <alignment horizontal="left" vertical="center"/>
    </xf>
    <xf numFmtId="164" fontId="24" fillId="0" borderId="11" xfId="0" applyFont="1" applyFill="1" applyBorder="1" applyAlignment="1" applyProtection="1">
      <alignment horizontal="left" vertical="center" wrapText="1" indent="1"/>
    </xf>
    <xf numFmtId="164" fontId="24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Border="1" applyAlignment="1">
      <alignment vertical="center"/>
    </xf>
    <xf numFmtId="164" fontId="18" fillId="0" borderId="14" xfId="0" applyFont="1" applyFill="1" applyBorder="1" applyAlignment="1" applyProtection="1">
      <alignment vertical="center" wrapText="1"/>
    </xf>
    <xf numFmtId="164" fontId="18" fillId="0" borderId="14" xfId="0" applyFont="1" applyFill="1" applyBorder="1" applyAlignment="1" applyProtection="1">
      <alignment vertical="center"/>
    </xf>
    <xf numFmtId="1" fontId="18" fillId="0" borderId="14" xfId="0" applyNumberFormat="1" applyFont="1" applyBorder="1" applyAlignment="1" applyProtection="1">
      <alignment horizontal="right" vertical="center"/>
    </xf>
    <xf numFmtId="165" fontId="18" fillId="0" borderId="12" xfId="0" applyNumberFormat="1" applyFont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64" fontId="19" fillId="0" borderId="0" xfId="0" applyFont="1" applyBorder="1" applyAlignment="1">
      <alignment vertical="center"/>
    </xf>
    <xf numFmtId="166" fontId="18" fillId="20" borderId="13" xfId="0" applyNumberFormat="1" applyFont="1" applyFill="1" applyBorder="1" applyAlignment="1" applyProtection="1">
      <alignment horizontal="left" vertical="center"/>
    </xf>
    <xf numFmtId="164" fontId="18" fillId="20" borderId="13" xfId="0" applyFont="1" applyFill="1" applyBorder="1" applyAlignment="1">
      <alignment vertical="center"/>
    </xf>
    <xf numFmtId="164" fontId="18" fillId="20" borderId="13" xfId="0" applyFont="1" applyFill="1" applyBorder="1" applyAlignment="1" applyProtection="1">
      <alignment horizontal="left" vertical="center" wrapText="1" indent="1"/>
    </xf>
    <xf numFmtId="164" fontId="18" fillId="20" borderId="13" xfId="0" applyFont="1" applyFill="1" applyBorder="1" applyAlignment="1" applyProtection="1">
      <alignment vertical="center"/>
    </xf>
    <xf numFmtId="1" fontId="18" fillId="20" borderId="13" xfId="0" applyNumberFormat="1" applyFont="1" applyFill="1" applyBorder="1" applyAlignment="1" applyProtection="1">
      <alignment horizontal="right" vertical="center"/>
    </xf>
    <xf numFmtId="165" fontId="18" fillId="0" borderId="16" xfId="0" applyNumberFormat="1" applyFont="1" applyBorder="1" applyAlignment="1" applyProtection="1">
      <alignment vertical="center"/>
    </xf>
    <xf numFmtId="164" fontId="19" fillId="20" borderId="0" xfId="0" applyFont="1" applyFill="1" applyBorder="1" applyAlignment="1">
      <alignment vertical="center"/>
    </xf>
    <xf numFmtId="164" fontId="19" fillId="0" borderId="11" xfId="0" applyFont="1" applyBorder="1" applyAlignment="1">
      <alignment vertical="center"/>
    </xf>
    <xf numFmtId="164" fontId="19" fillId="0" borderId="11" xfId="0" applyFont="1" applyBorder="1" applyAlignment="1">
      <alignment vertical="center" wrapText="1"/>
    </xf>
    <xf numFmtId="164" fontId="21" fillId="0" borderId="11" xfId="0" applyFont="1" applyFill="1" applyBorder="1" applyAlignment="1">
      <alignment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65" fontId="21" fillId="0" borderId="10" xfId="0" applyNumberFormat="1" applyFont="1" applyBorder="1" applyAlignment="1" applyProtection="1">
      <alignment vertical="center"/>
    </xf>
    <xf numFmtId="164" fontId="18" fillId="0" borderId="11" xfId="0" applyFont="1" applyFill="1" applyBorder="1" applyAlignment="1">
      <alignment vertical="center"/>
    </xf>
    <xf numFmtId="1" fontId="21" fillId="20" borderId="11" xfId="0" applyNumberFormat="1" applyFont="1" applyFill="1" applyBorder="1" applyAlignment="1" applyProtection="1">
      <alignment horizontal="right" vertical="center"/>
    </xf>
    <xf numFmtId="164" fontId="18" fillId="20" borderId="14" xfId="0" applyFont="1" applyFill="1" applyBorder="1" applyAlignment="1">
      <alignment vertical="center"/>
    </xf>
    <xf numFmtId="164" fontId="18" fillId="20" borderId="14" xfId="0" applyFont="1" applyFill="1" applyBorder="1" applyAlignment="1" applyProtection="1">
      <alignment horizontal="left" vertical="center" wrapText="1" indent="1"/>
    </xf>
    <xf numFmtId="1" fontId="18" fillId="20" borderId="14" xfId="0" applyNumberFormat="1" applyFont="1" applyFill="1" applyBorder="1" applyAlignment="1" applyProtection="1">
      <alignment horizontal="right" vertical="center"/>
    </xf>
    <xf numFmtId="164" fontId="18" fillId="0" borderId="14" xfId="0" applyFont="1" applyFill="1" applyBorder="1" applyAlignment="1">
      <alignment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64" fontId="18" fillId="20" borderId="11" xfId="0" applyFont="1" applyFill="1" applyBorder="1" applyAlignment="1" applyProtection="1">
      <alignment horizontal="left" vertical="center" wrapText="1" indent="1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6" fillId="0" borderId="0" xfId="0" applyNumberFormat="1" applyFont="1" applyAlignment="1">
      <alignment horizontal="right" vertical="center"/>
    </xf>
    <xf numFmtId="164" fontId="19" fillId="0" borderId="0" xfId="0" applyFont="1" applyFill="1" applyAlignment="1">
      <alignment vertical="center"/>
    </xf>
    <xf numFmtId="164" fontId="26" fillId="0" borderId="0" xfId="0" applyFont="1" applyAlignment="1">
      <alignment vertical="center"/>
    </xf>
    <xf numFmtId="1" fontId="26" fillId="0" borderId="11" xfId="0" applyNumberFormat="1" applyFont="1" applyBorder="1" applyAlignment="1">
      <alignment horizontal="right" vertical="center"/>
    </xf>
    <xf numFmtId="165" fontId="25" fillId="0" borderId="10" xfId="0" applyNumberFormat="1" applyFont="1" applyBorder="1" applyAlignment="1" applyProtection="1">
      <alignment vertical="center"/>
    </xf>
    <xf numFmtId="164" fontId="23" fillId="0" borderId="11" xfId="0" applyFont="1" applyBorder="1" applyAlignment="1">
      <alignment vertical="center"/>
    </xf>
    <xf numFmtId="166" fontId="21" fillId="20" borderId="11" xfId="0" applyNumberFormat="1" applyFont="1" applyFill="1" applyBorder="1" applyAlignment="1" applyProtection="1">
      <alignment horizontal="left" vertical="center"/>
    </xf>
    <xf numFmtId="164" fontId="21" fillId="20" borderId="11" xfId="0" applyFont="1" applyFill="1" applyBorder="1" applyAlignment="1">
      <alignment vertical="center"/>
    </xf>
    <xf numFmtId="164" fontId="21" fillId="20" borderId="11" xfId="0" applyFont="1" applyFill="1" applyBorder="1" applyAlignment="1" applyProtection="1">
      <alignment horizontal="left" vertical="center" wrapText="1" indent="1"/>
    </xf>
    <xf numFmtId="164" fontId="21" fillId="20" borderId="11" xfId="0" applyFont="1" applyFill="1" applyBorder="1" applyAlignment="1" applyProtection="1">
      <alignment horizontal="left" vertical="center"/>
    </xf>
    <xf numFmtId="164" fontId="18" fillId="20" borderId="11" xfId="0" applyFont="1" applyFill="1" applyBorder="1" applyAlignment="1" applyProtection="1">
      <alignment horizontal="left" vertical="center"/>
    </xf>
    <xf numFmtId="164" fontId="24" fillId="0" borderId="0" xfId="0" applyFont="1" applyAlignment="1">
      <alignment vertical="center"/>
    </xf>
    <xf numFmtId="2" fontId="23" fillId="19" borderId="11" xfId="0" applyNumberFormat="1" applyFont="1" applyFill="1" applyBorder="1" applyAlignment="1" applyProtection="1">
      <alignment horizontal="left" vertical="center" wrapText="1" indent="1"/>
    </xf>
    <xf numFmtId="2" fontId="22" fillId="19" borderId="11" xfId="0" applyNumberFormat="1" applyFont="1" applyFill="1" applyBorder="1" applyAlignment="1" applyProtection="1">
      <alignment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2" fontId="24" fillId="0" borderId="11" xfId="0" applyNumberFormat="1" applyFont="1" applyFill="1" applyBorder="1" applyAlignment="1" applyProtection="1">
      <alignment horizontal="left" vertical="center" wrapText="1" indent="1"/>
    </xf>
    <xf numFmtId="2" fontId="24" fillId="0" borderId="14" xfId="0" applyNumberFormat="1" applyFont="1" applyFill="1" applyBorder="1" applyAlignment="1" applyProtection="1">
      <alignment horizontal="left" vertical="center" wrapText="1" indent="1"/>
    </xf>
    <xf numFmtId="2" fontId="18" fillId="0" borderId="14" xfId="0" applyNumberFormat="1" applyFont="1" applyFill="1" applyBorder="1" applyAlignment="1" applyProtection="1">
      <alignment vertical="center"/>
    </xf>
    <xf numFmtId="2" fontId="22" fillId="0" borderId="11" xfId="0" applyNumberFormat="1" applyFont="1" applyFill="1" applyBorder="1" applyAlignment="1" applyProtection="1">
      <alignment vertical="center"/>
    </xf>
    <xf numFmtId="1" fontId="22" fillId="0" borderId="11" xfId="0" applyNumberFormat="1" applyFont="1" applyFill="1" applyBorder="1" applyAlignment="1" applyProtection="1">
      <alignment horizontal="right" vertical="center"/>
    </xf>
    <xf numFmtId="164" fontId="18" fillId="0" borderId="14" xfId="0" applyFont="1" applyBorder="1" applyAlignment="1">
      <alignment vertical="center" wrapText="1"/>
    </xf>
    <xf numFmtId="164" fontId="19" fillId="0" borderId="14" xfId="0" applyFont="1" applyBorder="1" applyAlignment="1">
      <alignment vertical="center"/>
    </xf>
    <xf numFmtId="164" fontId="24" fillId="0" borderId="11" xfId="0" applyFont="1" applyBorder="1" applyAlignment="1">
      <alignment horizontal="left" vertical="center" wrapText="1" indent="1"/>
    </xf>
    <xf numFmtId="166" fontId="18" fillId="0" borderId="13" xfId="0" applyNumberFormat="1" applyFont="1" applyFill="1" applyBorder="1" applyAlignment="1" applyProtection="1">
      <alignment horizontal="left" vertical="center"/>
    </xf>
    <xf numFmtId="164" fontId="24" fillId="0" borderId="13" xfId="0" applyFont="1" applyBorder="1" applyAlignment="1">
      <alignment horizontal="left" vertical="center" wrapText="1" indent="1"/>
    </xf>
    <xf numFmtId="164" fontId="18" fillId="0" borderId="13" xfId="0" applyFont="1" applyBorder="1" applyAlignment="1">
      <alignment vertical="center"/>
    </xf>
    <xf numFmtId="2" fontId="24" fillId="0" borderId="13" xfId="0" applyNumberFormat="1" applyFont="1" applyFill="1" applyBorder="1" applyAlignment="1" applyProtection="1">
      <alignment horizontal="left" vertical="center" wrapText="1" indent="1"/>
    </xf>
    <xf numFmtId="1" fontId="18" fillId="0" borderId="11" xfId="0" applyNumberFormat="1" applyFont="1" applyBorder="1" applyAlignment="1">
      <alignment horizontal="right" vertical="center"/>
    </xf>
    <xf numFmtId="164" fontId="24" fillId="0" borderId="0" xfId="0" applyFont="1" applyBorder="1" applyAlignment="1">
      <alignment vertical="center"/>
    </xf>
    <xf numFmtId="2" fontId="18" fillId="19" borderId="13" xfId="0" applyNumberFormat="1" applyFont="1" applyFill="1" applyBorder="1" applyAlignment="1" applyProtection="1">
      <alignment vertical="center"/>
    </xf>
    <xf numFmtId="2" fontId="24" fillId="19" borderId="11" xfId="0" applyNumberFormat="1" applyFont="1" applyFill="1" applyBorder="1" applyAlignment="1" applyProtection="1">
      <alignment horizontal="left" vertical="center" wrapText="1" indent="1"/>
    </xf>
    <xf numFmtId="2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18" fillId="20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 wrapText="1"/>
    </xf>
    <xf numFmtId="165" fontId="18" fillId="20" borderId="10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2" fontId="20" fillId="20" borderId="11" xfId="0" applyNumberFormat="1" applyFont="1" applyFill="1" applyBorder="1" applyAlignment="1" applyProtection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2" fontId="20" fillId="21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9" fillId="0" borderId="0" xfId="0" applyFont="1" applyAlignment="1">
      <alignment horizontal="left" vertical="center"/>
    </xf>
    <xf numFmtId="164" fontId="19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9"/>
  <sheetViews>
    <sheetView tabSelected="1" zoomScaleNormal="100" workbookViewId="0">
      <selection activeCell="A41" sqref="A41:XFD42"/>
    </sheetView>
  </sheetViews>
  <sheetFormatPr defaultColWidth="8.83203125" defaultRowHeight="19.5" customHeight="1" x14ac:dyDescent="0.3"/>
  <cols>
    <col min="1" max="1" width="4.58203125" style="164" customWidth="1"/>
    <col min="2" max="2" width="2.9140625" style="5" customWidth="1"/>
    <col min="3" max="3" width="46.25" style="165" customWidth="1"/>
    <col min="4" max="4" width="12.4140625" style="5" customWidth="1"/>
    <col min="5" max="5" width="3.4140625" style="166" customWidth="1"/>
    <col min="6" max="6" width="9.25" style="5" customWidth="1"/>
    <col min="7" max="7" width="3.83203125" style="5" customWidth="1"/>
    <col min="8" max="8" width="2.6640625" style="5" customWidth="1"/>
    <col min="9" max="9" width="6" style="5" customWidth="1"/>
    <col min="10" max="10" width="4.08203125" style="5" customWidth="1"/>
    <col min="11" max="256" width="9.83203125" style="5" customWidth="1"/>
    <col min="257" max="16384" width="8.83203125" style="5"/>
  </cols>
  <sheetData>
    <row r="1" spans="1:254" s="5" customFormat="1" ht="19.5" customHeight="1" x14ac:dyDescent="0.3">
      <c r="A1" s="1" t="s">
        <v>86</v>
      </c>
      <c r="B1" s="2"/>
      <c r="C1" s="3" t="s">
        <v>0</v>
      </c>
      <c r="D1" s="2"/>
      <c r="E1" s="4"/>
      <c r="F1" s="2"/>
    </row>
    <row r="2" spans="1:254" s="5" customFormat="1" ht="19.5" customHeight="1" x14ac:dyDescent="0.3">
      <c r="A2" s="6"/>
      <c r="B2" s="2"/>
      <c r="C2" s="3" t="s">
        <v>58</v>
      </c>
      <c r="D2" s="2"/>
      <c r="E2" s="4"/>
      <c r="F2" s="2"/>
    </row>
    <row r="3" spans="1:254" s="5" customFormat="1" ht="19.5" customHeight="1" x14ac:dyDescent="0.3">
      <c r="A3" s="6"/>
      <c r="B3" s="2"/>
      <c r="C3" s="7"/>
      <c r="D3" s="2"/>
      <c r="E3" s="4"/>
      <c r="F3" s="2"/>
    </row>
    <row r="4" spans="1:254" s="5" customFormat="1" ht="22.5" customHeight="1" x14ac:dyDescent="0.3">
      <c r="A4" s="8" t="s">
        <v>1</v>
      </c>
      <c r="B4" s="9" t="s">
        <v>2</v>
      </c>
      <c r="C4" s="10" t="s">
        <v>3</v>
      </c>
      <c r="D4" s="2"/>
      <c r="E4" s="11" t="s">
        <v>2</v>
      </c>
      <c r="F4" s="12" t="s">
        <v>2</v>
      </c>
    </row>
    <row r="5" spans="1:254" s="5" customFormat="1" ht="19.5" customHeight="1" x14ac:dyDescent="0.3">
      <c r="A5" s="13"/>
      <c r="B5" s="14"/>
      <c r="C5" s="15" t="s">
        <v>4</v>
      </c>
      <c r="D5" s="16"/>
      <c r="E5" s="17"/>
      <c r="F5" s="16"/>
    </row>
    <row r="6" spans="1:254" s="5" customFormat="1" ht="19.5" customHeight="1" x14ac:dyDescent="0.3">
      <c r="A6" s="18"/>
      <c r="B6" s="19"/>
      <c r="C6" s="20" t="s">
        <v>5</v>
      </c>
      <c r="D6" s="21"/>
      <c r="E6" s="22"/>
      <c r="F6" s="23"/>
    </row>
    <row r="7" spans="1:254" s="28" customFormat="1" ht="19.5" customHeight="1" x14ac:dyDescent="0.3">
      <c r="A7" s="1"/>
      <c r="B7" s="9"/>
      <c r="C7" s="24"/>
      <c r="D7" s="25"/>
      <c r="E7" s="26"/>
      <c r="F7" s="27"/>
      <c r="H7" s="29"/>
      <c r="L7" s="30"/>
      <c r="N7" s="29"/>
      <c r="R7" s="30"/>
      <c r="T7" s="29"/>
      <c r="X7" s="30"/>
      <c r="Z7" s="29"/>
      <c r="AD7" s="30"/>
      <c r="AF7" s="29"/>
      <c r="AJ7" s="30"/>
      <c r="AL7" s="29"/>
      <c r="AP7" s="30"/>
      <c r="AR7" s="29"/>
      <c r="AV7" s="30"/>
      <c r="AX7" s="29"/>
      <c r="BB7" s="30"/>
      <c r="BD7" s="29"/>
      <c r="BH7" s="30"/>
      <c r="BJ7" s="29"/>
      <c r="BN7" s="30"/>
      <c r="BP7" s="29"/>
      <c r="BT7" s="30"/>
      <c r="BV7" s="29"/>
      <c r="BZ7" s="30"/>
      <c r="CB7" s="29"/>
      <c r="CF7" s="30"/>
      <c r="CH7" s="29"/>
      <c r="CL7" s="30"/>
      <c r="CN7" s="29"/>
      <c r="CR7" s="30"/>
      <c r="CT7" s="29"/>
      <c r="CX7" s="30"/>
      <c r="CZ7" s="29"/>
      <c r="DD7" s="30"/>
      <c r="DF7" s="29"/>
      <c r="DJ7" s="30"/>
      <c r="DL7" s="29"/>
      <c r="DP7" s="30"/>
      <c r="DR7" s="29"/>
      <c r="DV7" s="30"/>
      <c r="DX7" s="29"/>
      <c r="EB7" s="30"/>
      <c r="ED7" s="29"/>
      <c r="EH7" s="30"/>
      <c r="EJ7" s="29"/>
      <c r="EN7" s="30"/>
      <c r="EP7" s="29"/>
      <c r="ET7" s="30"/>
      <c r="EV7" s="29"/>
      <c r="EZ7" s="30"/>
      <c r="FB7" s="29"/>
      <c r="FF7" s="30"/>
      <c r="FH7" s="29"/>
      <c r="FL7" s="30"/>
      <c r="FN7" s="29"/>
      <c r="FR7" s="30"/>
      <c r="FT7" s="29"/>
      <c r="FX7" s="30"/>
      <c r="FZ7" s="29"/>
      <c r="GD7" s="30"/>
      <c r="GF7" s="29"/>
      <c r="GJ7" s="30"/>
      <c r="GL7" s="29"/>
      <c r="GP7" s="30"/>
      <c r="GR7" s="29"/>
      <c r="GV7" s="30"/>
      <c r="GX7" s="29"/>
      <c r="HB7" s="30"/>
      <c r="HD7" s="29"/>
      <c r="HH7" s="30"/>
      <c r="HJ7" s="29"/>
      <c r="HN7" s="30"/>
      <c r="HP7" s="29"/>
      <c r="HT7" s="30"/>
      <c r="HV7" s="29"/>
      <c r="HZ7" s="30"/>
      <c r="IB7" s="29"/>
      <c r="IF7" s="30"/>
      <c r="IH7" s="29"/>
      <c r="IL7" s="30"/>
      <c r="IN7" s="29"/>
      <c r="IR7" s="30"/>
      <c r="IT7" s="29"/>
    </row>
    <row r="8" spans="1:254" s="5" customFormat="1" ht="19.5" customHeight="1" x14ac:dyDescent="0.3">
      <c r="A8" s="31">
        <f>1</f>
        <v>1</v>
      </c>
      <c r="B8" s="32"/>
      <c r="C8" s="33" t="s">
        <v>6</v>
      </c>
      <c r="D8" s="32" t="s">
        <v>7</v>
      </c>
      <c r="E8" s="34">
        <v>15</v>
      </c>
      <c r="F8" s="12">
        <f>TIME(13,0,0)</f>
        <v>0.54166666666666663</v>
      </c>
    </row>
    <row r="9" spans="1:254" s="5" customFormat="1" ht="19.5" customHeight="1" x14ac:dyDescent="0.3">
      <c r="A9" s="31">
        <f>2</f>
        <v>2</v>
      </c>
      <c r="B9" s="32" t="s">
        <v>8</v>
      </c>
      <c r="C9" s="33" t="s">
        <v>9</v>
      </c>
      <c r="D9" s="32" t="s">
        <v>7</v>
      </c>
      <c r="E9" s="34">
        <v>10</v>
      </c>
      <c r="F9" s="12">
        <f>F8+TIME(0,E8,0)</f>
        <v>0.55208333333333326</v>
      </c>
    </row>
    <row r="10" spans="1:254" s="5" customFormat="1" ht="19.5" customHeight="1" x14ac:dyDescent="0.3">
      <c r="A10" s="31"/>
      <c r="B10" s="32"/>
      <c r="C10" s="33"/>
      <c r="D10" s="32"/>
      <c r="E10" s="34"/>
      <c r="F10" s="12">
        <f t="shared" ref="F10:F74" si="0">F9+TIME(0,E9,0)</f>
        <v>0.55902777777777768</v>
      </c>
    </row>
    <row r="11" spans="1:254" s="5" customFormat="1" ht="19.5" customHeight="1" x14ac:dyDescent="0.3">
      <c r="A11" s="35">
        <f>3</f>
        <v>3</v>
      </c>
      <c r="B11" s="36" t="s">
        <v>10</v>
      </c>
      <c r="C11" s="37" t="s">
        <v>26</v>
      </c>
      <c r="D11" s="36" t="s">
        <v>7</v>
      </c>
      <c r="E11" s="38">
        <v>5</v>
      </c>
      <c r="F11" s="12">
        <f t="shared" si="0"/>
        <v>0.55902777777777768</v>
      </c>
    </row>
    <row r="12" spans="1:254" s="43" customFormat="1" ht="18" customHeight="1" x14ac:dyDescent="0.3">
      <c r="A12" s="39"/>
      <c r="B12" s="40"/>
      <c r="C12" s="41"/>
      <c r="D12" s="40"/>
      <c r="E12" s="42"/>
      <c r="F12" s="12">
        <f t="shared" si="0"/>
        <v>0.56249999999999989</v>
      </c>
    </row>
    <row r="13" spans="1:254" s="5" customFormat="1" ht="19.5" customHeight="1" x14ac:dyDescent="0.3">
      <c r="A13" s="44">
        <f>4</f>
        <v>4</v>
      </c>
      <c r="B13" s="45"/>
      <c r="C13" s="46" t="s">
        <v>11</v>
      </c>
      <c r="D13" s="45"/>
      <c r="E13" s="47"/>
      <c r="F13" s="12">
        <f t="shared" si="0"/>
        <v>0.56249999999999989</v>
      </c>
    </row>
    <row r="14" spans="1:254" s="5" customFormat="1" ht="19.5" customHeight="1" x14ac:dyDescent="0.3">
      <c r="A14" s="48">
        <f>A13+0.01</f>
        <v>4.01</v>
      </c>
      <c r="B14" s="45" t="s">
        <v>8</v>
      </c>
      <c r="C14" s="46" t="s">
        <v>89</v>
      </c>
      <c r="D14" s="45" t="s">
        <v>13</v>
      </c>
      <c r="E14" s="49">
        <v>15</v>
      </c>
      <c r="F14" s="12">
        <f t="shared" si="0"/>
        <v>0.56249999999999989</v>
      </c>
    </row>
    <row r="15" spans="1:254" s="5" customFormat="1" ht="19.5" customHeight="1" x14ac:dyDescent="0.3">
      <c r="A15" s="48">
        <f>A14+0.01</f>
        <v>4.0199999999999996</v>
      </c>
      <c r="B15" s="45" t="s">
        <v>8</v>
      </c>
      <c r="C15" s="46" t="s">
        <v>108</v>
      </c>
      <c r="D15" s="45" t="s">
        <v>12</v>
      </c>
      <c r="E15" s="49">
        <v>5</v>
      </c>
      <c r="F15" s="12">
        <f t="shared" si="0"/>
        <v>0.57291666666666652</v>
      </c>
    </row>
    <row r="16" spans="1:254" s="5" customFormat="1" ht="31.5" customHeight="1" x14ac:dyDescent="0.3">
      <c r="A16" s="50"/>
      <c r="B16" s="51"/>
      <c r="C16" s="52"/>
      <c r="D16" s="51"/>
      <c r="E16" s="53"/>
      <c r="F16" s="12">
        <f t="shared" si="0"/>
        <v>0.57638888888888873</v>
      </c>
    </row>
    <row r="17" spans="1:6" s="5" customFormat="1" ht="19.5" customHeight="1" x14ac:dyDescent="0.3">
      <c r="A17" s="50">
        <v>5</v>
      </c>
      <c r="B17" s="54"/>
      <c r="C17" s="55" t="s">
        <v>15</v>
      </c>
      <c r="D17" s="56"/>
      <c r="E17" s="57"/>
      <c r="F17" s="12">
        <f t="shared" si="0"/>
        <v>0.57638888888888873</v>
      </c>
    </row>
    <row r="18" spans="1:6" s="5" customFormat="1" ht="19.5" customHeight="1" x14ac:dyDescent="0.3">
      <c r="A18" s="48">
        <f>A17+0.01</f>
        <v>5.01</v>
      </c>
      <c r="B18" s="58"/>
      <c r="C18" s="59" t="s">
        <v>39</v>
      </c>
      <c r="D18" s="60"/>
      <c r="E18" s="61"/>
      <c r="F18" s="12">
        <f t="shared" si="0"/>
        <v>0.57638888888888873</v>
      </c>
    </row>
    <row r="19" spans="1:6" s="5" customFormat="1" ht="28.8" customHeight="1" x14ac:dyDescent="0.3">
      <c r="A19" s="62">
        <f t="shared" ref="A19:A23" si="1">A18+0.001</f>
        <v>5.0110000000000001</v>
      </c>
      <c r="B19" s="63" t="s">
        <v>65</v>
      </c>
      <c r="C19" s="64" t="s">
        <v>85</v>
      </c>
      <c r="D19" s="65" t="s">
        <v>37</v>
      </c>
      <c r="E19" s="66">
        <v>0</v>
      </c>
      <c r="F19" s="67">
        <f t="shared" si="0"/>
        <v>0.57638888888888873</v>
      </c>
    </row>
    <row r="20" spans="1:6" s="5" customFormat="1" ht="28.8" customHeight="1" x14ac:dyDescent="0.3">
      <c r="A20" s="62">
        <f t="shared" si="1"/>
        <v>5.0120000000000005</v>
      </c>
      <c r="B20" s="63" t="s">
        <v>65</v>
      </c>
      <c r="C20" s="64" t="s">
        <v>75</v>
      </c>
      <c r="D20" s="65" t="s">
        <v>37</v>
      </c>
      <c r="E20" s="66">
        <v>0</v>
      </c>
      <c r="F20" s="67">
        <f t="shared" si="0"/>
        <v>0.57638888888888873</v>
      </c>
    </row>
    <row r="21" spans="1:6" s="5" customFormat="1" ht="28.8" customHeight="1" x14ac:dyDescent="0.3">
      <c r="A21" s="62">
        <f t="shared" si="1"/>
        <v>5.0130000000000008</v>
      </c>
      <c r="B21" s="63" t="s">
        <v>65</v>
      </c>
      <c r="C21" s="64" t="s">
        <v>76</v>
      </c>
      <c r="D21" s="65" t="s">
        <v>37</v>
      </c>
      <c r="E21" s="66">
        <v>0</v>
      </c>
      <c r="F21" s="67">
        <f t="shared" si="0"/>
        <v>0.57638888888888873</v>
      </c>
    </row>
    <row r="22" spans="1:6" s="5" customFormat="1" ht="28.8" customHeight="1" x14ac:dyDescent="0.3">
      <c r="A22" s="62">
        <f t="shared" si="1"/>
        <v>5.0140000000000011</v>
      </c>
      <c r="B22" s="63" t="s">
        <v>65</v>
      </c>
      <c r="C22" s="64" t="s">
        <v>77</v>
      </c>
      <c r="D22" s="65" t="s">
        <v>37</v>
      </c>
      <c r="E22" s="66">
        <v>0</v>
      </c>
      <c r="F22" s="67">
        <f t="shared" si="0"/>
        <v>0.57638888888888873</v>
      </c>
    </row>
    <row r="23" spans="1:6" s="5" customFormat="1" ht="28.8" customHeight="1" x14ac:dyDescent="0.3">
      <c r="A23" s="62">
        <f t="shared" si="1"/>
        <v>5.0150000000000015</v>
      </c>
      <c r="B23" s="63" t="s">
        <v>65</v>
      </c>
      <c r="C23" s="64" t="s">
        <v>78</v>
      </c>
      <c r="D23" s="65" t="s">
        <v>37</v>
      </c>
      <c r="E23" s="66">
        <v>0</v>
      </c>
      <c r="F23" s="67">
        <f t="shared" si="0"/>
        <v>0.57638888888888873</v>
      </c>
    </row>
    <row r="24" spans="1:6" s="5" customFormat="1" ht="19.5" customHeight="1" x14ac:dyDescent="0.3">
      <c r="A24" s="68">
        <f>A18+0.01</f>
        <v>5.0199999999999996</v>
      </c>
      <c r="B24" s="69"/>
      <c r="C24" s="70" t="s">
        <v>27</v>
      </c>
      <c r="D24" s="71" t="s">
        <v>40</v>
      </c>
      <c r="E24" s="72"/>
      <c r="F24" s="12">
        <f t="shared" si="0"/>
        <v>0.57638888888888873</v>
      </c>
    </row>
    <row r="25" spans="1:6" s="77" customFormat="1" ht="19.5" customHeight="1" x14ac:dyDescent="0.3">
      <c r="A25" s="73">
        <v>5.0209999999999999</v>
      </c>
      <c r="B25" s="74"/>
      <c r="C25" s="46" t="s">
        <v>95</v>
      </c>
      <c r="D25" s="75"/>
      <c r="E25" s="76"/>
      <c r="F25" s="12">
        <f t="shared" si="0"/>
        <v>0.57638888888888873</v>
      </c>
    </row>
    <row r="26" spans="1:6" s="77" customFormat="1" ht="19.5" customHeight="1" x14ac:dyDescent="0.3">
      <c r="A26" s="78">
        <v>5.0209999999999999</v>
      </c>
      <c r="B26" s="79" t="s">
        <v>65</v>
      </c>
      <c r="C26" s="80" t="s">
        <v>100</v>
      </c>
      <c r="D26" s="81" t="s">
        <v>35</v>
      </c>
      <c r="E26" s="82">
        <v>0</v>
      </c>
      <c r="F26" s="67">
        <f t="shared" si="0"/>
        <v>0.57638888888888873</v>
      </c>
    </row>
    <row r="27" spans="1:6" s="5" customFormat="1" ht="19.5" customHeight="1" x14ac:dyDescent="0.3">
      <c r="A27" s="68">
        <f>A24+0.01</f>
        <v>5.0299999999999994</v>
      </c>
      <c r="B27" s="69" t="s">
        <v>51</v>
      </c>
      <c r="C27" s="70" t="s">
        <v>28</v>
      </c>
      <c r="D27" s="71" t="s">
        <v>59</v>
      </c>
      <c r="E27" s="72"/>
      <c r="F27" s="12">
        <f t="shared" si="0"/>
        <v>0.57638888888888873</v>
      </c>
    </row>
    <row r="28" spans="1:6" s="5" customFormat="1" ht="18.75" customHeight="1" x14ac:dyDescent="0.3">
      <c r="A28" s="68">
        <f>A27+0.01</f>
        <v>5.0399999999999991</v>
      </c>
      <c r="B28" s="69" t="s">
        <v>51</v>
      </c>
      <c r="C28" s="70" t="s">
        <v>29</v>
      </c>
      <c r="D28" s="71" t="s">
        <v>41</v>
      </c>
      <c r="E28" s="72"/>
      <c r="F28" s="12">
        <f t="shared" si="0"/>
        <v>0.57638888888888873</v>
      </c>
    </row>
    <row r="29" spans="1:6" s="5" customFormat="1" ht="19.5" customHeight="1" x14ac:dyDescent="0.3">
      <c r="A29" s="50">
        <f t="shared" ref="A29" si="2">A28+0.01</f>
        <v>5.0499999999999989</v>
      </c>
      <c r="C29" s="46" t="s">
        <v>30</v>
      </c>
      <c r="E29" s="57"/>
      <c r="F29" s="12">
        <f t="shared" si="0"/>
        <v>0.57638888888888873</v>
      </c>
    </row>
    <row r="30" spans="1:6" s="5" customFormat="1" ht="19.5" customHeight="1" x14ac:dyDescent="0.3">
      <c r="A30" s="83">
        <f t="shared" ref="A30:A31" si="3">A29+0.001</f>
        <v>5.0509999999999993</v>
      </c>
      <c r="B30" s="54" t="s">
        <v>51</v>
      </c>
      <c r="C30" s="84" t="s">
        <v>91</v>
      </c>
      <c r="D30" s="56" t="s">
        <v>38</v>
      </c>
      <c r="E30" s="57">
        <v>3</v>
      </c>
      <c r="F30" s="12">
        <f t="shared" si="0"/>
        <v>0.57638888888888873</v>
      </c>
    </row>
    <row r="31" spans="1:6" s="5" customFormat="1" ht="24.6" customHeight="1" x14ac:dyDescent="0.3">
      <c r="A31" s="83">
        <f t="shared" si="3"/>
        <v>5.0519999999999996</v>
      </c>
      <c r="B31" s="54" t="s">
        <v>51</v>
      </c>
      <c r="C31" s="84" t="s">
        <v>92</v>
      </c>
      <c r="D31" s="56" t="s">
        <v>38</v>
      </c>
      <c r="E31" s="57">
        <v>3</v>
      </c>
      <c r="F31" s="12">
        <f t="shared" si="0"/>
        <v>0.57847222222222205</v>
      </c>
    </row>
    <row r="32" spans="1:6" s="5" customFormat="1" ht="19.5" customHeight="1" x14ac:dyDescent="0.3">
      <c r="A32" s="68">
        <f>A29+0.01</f>
        <v>5.0599999999999987</v>
      </c>
      <c r="B32" s="69" t="s">
        <v>51</v>
      </c>
      <c r="C32" s="70" t="s">
        <v>31</v>
      </c>
      <c r="D32" s="71" t="s">
        <v>36</v>
      </c>
      <c r="E32" s="72"/>
      <c r="F32" s="12">
        <f t="shared" si="0"/>
        <v>0.58055555555555538</v>
      </c>
    </row>
    <row r="33" spans="1:6" s="5" customFormat="1" ht="19.5" customHeight="1" x14ac:dyDescent="0.3">
      <c r="A33" s="50">
        <f>A32+0.01</f>
        <v>5.0699999999999985</v>
      </c>
      <c r="B33" s="54"/>
      <c r="C33" s="46" t="s">
        <v>32</v>
      </c>
      <c r="E33" s="57"/>
      <c r="F33" s="12">
        <f t="shared" si="0"/>
        <v>0.58055555555555538</v>
      </c>
    </row>
    <row r="34" spans="1:6" s="5" customFormat="1" ht="19.5" customHeight="1" x14ac:dyDescent="0.3">
      <c r="A34" s="83">
        <f t="shared" ref="A34:A39" si="4">A33+0.001</f>
        <v>5.0709999999999988</v>
      </c>
      <c r="B34" s="54" t="s">
        <v>51</v>
      </c>
      <c r="C34" s="84" t="s">
        <v>110</v>
      </c>
      <c r="D34" s="56" t="s">
        <v>52</v>
      </c>
      <c r="E34" s="57">
        <v>3</v>
      </c>
      <c r="F34" s="12">
        <f t="shared" si="0"/>
        <v>0.58055555555555538</v>
      </c>
    </row>
    <row r="35" spans="1:6" s="5" customFormat="1" ht="30.6" customHeight="1" x14ac:dyDescent="0.3">
      <c r="A35" s="83">
        <f t="shared" si="4"/>
        <v>5.0719999999999992</v>
      </c>
      <c r="B35" s="54" t="s">
        <v>51</v>
      </c>
      <c r="C35" s="84" t="s">
        <v>81</v>
      </c>
      <c r="D35" s="56" t="s">
        <v>52</v>
      </c>
      <c r="E35" s="57">
        <v>3</v>
      </c>
      <c r="F35" s="12">
        <f t="shared" si="0"/>
        <v>0.58263888888888871</v>
      </c>
    </row>
    <row r="36" spans="1:6" s="5" customFormat="1" ht="30.6" customHeight="1" x14ac:dyDescent="0.3">
      <c r="A36" s="83">
        <f t="shared" si="4"/>
        <v>5.0729999999999995</v>
      </c>
      <c r="B36" s="54" t="s">
        <v>51</v>
      </c>
      <c r="C36" s="84" t="s">
        <v>111</v>
      </c>
      <c r="D36" s="56" t="s">
        <v>52</v>
      </c>
      <c r="E36" s="57">
        <v>3</v>
      </c>
      <c r="F36" s="12">
        <f t="shared" si="0"/>
        <v>0.58472222222222203</v>
      </c>
    </row>
    <row r="37" spans="1:6" s="5" customFormat="1" ht="30.6" customHeight="1" x14ac:dyDescent="0.3">
      <c r="A37" s="83">
        <f t="shared" si="4"/>
        <v>5.0739999999999998</v>
      </c>
      <c r="B37" s="54" t="s">
        <v>51</v>
      </c>
      <c r="C37" s="84" t="s">
        <v>112</v>
      </c>
      <c r="D37" s="56" t="s">
        <v>52</v>
      </c>
      <c r="E37" s="57">
        <v>3</v>
      </c>
      <c r="F37" s="12">
        <f t="shared" si="0"/>
        <v>0.58680555555555536</v>
      </c>
    </row>
    <row r="38" spans="1:6" s="5" customFormat="1" ht="30.6" customHeight="1" x14ac:dyDescent="0.3">
      <c r="A38" s="83">
        <f t="shared" si="4"/>
        <v>5.0750000000000002</v>
      </c>
      <c r="B38" s="54" t="s">
        <v>51</v>
      </c>
      <c r="C38" s="84" t="s">
        <v>113</v>
      </c>
      <c r="D38" s="56" t="s">
        <v>52</v>
      </c>
      <c r="E38" s="57">
        <v>3</v>
      </c>
      <c r="F38" s="12">
        <f t="shared" si="0"/>
        <v>0.58888888888888868</v>
      </c>
    </row>
    <row r="39" spans="1:6" s="5" customFormat="1" ht="30.6" customHeight="1" x14ac:dyDescent="0.3">
      <c r="A39" s="83">
        <f t="shared" si="4"/>
        <v>5.0760000000000005</v>
      </c>
      <c r="B39" s="54" t="s">
        <v>51</v>
      </c>
      <c r="C39" s="84" t="s">
        <v>114</v>
      </c>
      <c r="D39" s="56" t="s">
        <v>52</v>
      </c>
      <c r="E39" s="57">
        <v>3</v>
      </c>
      <c r="F39" s="12">
        <f t="shared" si="0"/>
        <v>0.59097222222222201</v>
      </c>
    </row>
    <row r="40" spans="1:6" s="5" customFormat="1" ht="19.5" customHeight="1" x14ac:dyDescent="0.3">
      <c r="A40" s="50">
        <f t="shared" ref="A40" si="5">A33+0.01</f>
        <v>5.0799999999999983</v>
      </c>
      <c r="B40" s="54" t="s">
        <v>51</v>
      </c>
      <c r="C40" s="46" t="s">
        <v>33</v>
      </c>
      <c r="E40" s="57"/>
      <c r="F40" s="12">
        <f t="shared" si="0"/>
        <v>0.59305555555555534</v>
      </c>
    </row>
    <row r="41" spans="1:6" s="5" customFormat="1" ht="31.2" customHeight="1" x14ac:dyDescent="0.3">
      <c r="A41" s="62">
        <f t="shared" ref="A41:A47" si="6">A40+0.001</f>
        <v>5.0809999999999986</v>
      </c>
      <c r="B41" s="63" t="s">
        <v>65</v>
      </c>
      <c r="C41" s="80" t="s">
        <v>71</v>
      </c>
      <c r="D41" s="65" t="s">
        <v>35</v>
      </c>
      <c r="E41" s="66">
        <v>0</v>
      </c>
      <c r="F41" s="67">
        <f t="shared" si="0"/>
        <v>0.59305555555555534</v>
      </c>
    </row>
    <row r="42" spans="1:6" s="5" customFormat="1" ht="31.2" customHeight="1" x14ac:dyDescent="0.3">
      <c r="A42" s="62">
        <f t="shared" si="6"/>
        <v>5.081999999999999</v>
      </c>
      <c r="B42" s="63" t="s">
        <v>65</v>
      </c>
      <c r="C42" s="80" t="s">
        <v>72</v>
      </c>
      <c r="D42" s="65" t="s">
        <v>35</v>
      </c>
      <c r="E42" s="66">
        <v>0</v>
      </c>
      <c r="F42" s="67">
        <f t="shared" si="0"/>
        <v>0.59305555555555534</v>
      </c>
    </row>
    <row r="43" spans="1:6" s="5" customFormat="1" ht="19.5" customHeight="1" x14ac:dyDescent="0.3">
      <c r="A43" s="62">
        <f t="shared" si="6"/>
        <v>5.0829999999999993</v>
      </c>
      <c r="B43" s="63" t="s">
        <v>65</v>
      </c>
      <c r="C43" s="80" t="s">
        <v>73</v>
      </c>
      <c r="D43" s="65" t="s">
        <v>35</v>
      </c>
      <c r="E43" s="66">
        <v>0</v>
      </c>
      <c r="F43" s="67">
        <f t="shared" si="0"/>
        <v>0.59305555555555534</v>
      </c>
    </row>
    <row r="44" spans="1:6" s="5" customFormat="1" ht="19.5" customHeight="1" x14ac:dyDescent="0.3">
      <c r="A44" s="83">
        <f t="shared" si="6"/>
        <v>5.0839999999999996</v>
      </c>
      <c r="B44" s="58" t="s">
        <v>51</v>
      </c>
      <c r="C44" s="85" t="s">
        <v>93</v>
      </c>
      <c r="D44" s="86" t="s">
        <v>35</v>
      </c>
      <c r="E44" s="61">
        <v>0</v>
      </c>
      <c r="F44" s="12">
        <f t="shared" si="0"/>
        <v>0.59305555555555534</v>
      </c>
    </row>
    <row r="45" spans="1:6" s="60" customFormat="1" ht="28.2" customHeight="1" x14ac:dyDescent="0.3">
      <c r="A45" s="83">
        <f t="shared" si="6"/>
        <v>5.085</v>
      </c>
      <c r="B45" s="58" t="s">
        <v>51</v>
      </c>
      <c r="C45" s="85" t="s">
        <v>90</v>
      </c>
      <c r="D45" s="86" t="s">
        <v>35</v>
      </c>
      <c r="E45" s="61">
        <v>3</v>
      </c>
      <c r="F45" s="12">
        <f t="shared" si="0"/>
        <v>0.59305555555555534</v>
      </c>
    </row>
    <row r="46" spans="1:6" s="5" customFormat="1" ht="19.5" customHeight="1" x14ac:dyDescent="0.3">
      <c r="A46" s="87">
        <f>A40+0.01</f>
        <v>5.0899999999999981</v>
      </c>
      <c r="B46" s="88" t="s">
        <v>51</v>
      </c>
      <c r="C46" s="89" t="s">
        <v>34</v>
      </c>
      <c r="D46" s="90" t="s">
        <v>53</v>
      </c>
      <c r="E46" s="91"/>
      <c r="F46" s="92">
        <f t="shared" si="0"/>
        <v>0.59513888888888866</v>
      </c>
    </row>
    <row r="47" spans="1:6" s="94" customFormat="1" ht="97.2" customHeight="1" x14ac:dyDescent="0.3">
      <c r="A47" s="62">
        <f t="shared" si="6"/>
        <v>5.0909999999999984</v>
      </c>
      <c r="B47" s="63" t="s">
        <v>68</v>
      </c>
      <c r="C47" s="64" t="s">
        <v>101</v>
      </c>
      <c r="D47" s="65" t="s">
        <v>53</v>
      </c>
      <c r="E47" s="66">
        <v>0</v>
      </c>
      <c r="F47" s="93">
        <f t="shared" si="0"/>
        <v>0.59513888888888866</v>
      </c>
    </row>
    <row r="48" spans="1:6" s="94" customFormat="1" ht="93" customHeight="1" x14ac:dyDescent="0.3">
      <c r="A48" s="62">
        <f>A47+0.001</f>
        <v>5.0919999999999987</v>
      </c>
      <c r="B48" s="63" t="s">
        <v>68</v>
      </c>
      <c r="C48" s="64" t="s">
        <v>102</v>
      </c>
      <c r="D48" s="65" t="s">
        <v>53</v>
      </c>
      <c r="E48" s="66">
        <v>0</v>
      </c>
      <c r="F48" s="93">
        <f t="shared" si="0"/>
        <v>0.59513888888888866</v>
      </c>
    </row>
    <row r="49" spans="1:6" s="94" customFormat="1" ht="83.4" customHeight="1" x14ac:dyDescent="0.3">
      <c r="A49" s="62">
        <f>A48+0.001</f>
        <v>5.0929999999999991</v>
      </c>
      <c r="B49" s="63" t="s">
        <v>68</v>
      </c>
      <c r="C49" s="64" t="s">
        <v>103</v>
      </c>
      <c r="D49" s="65" t="s">
        <v>53</v>
      </c>
      <c r="E49" s="66">
        <v>0</v>
      </c>
      <c r="F49" s="93">
        <f t="shared" si="0"/>
        <v>0.59513888888888866</v>
      </c>
    </row>
    <row r="50" spans="1:6" s="94" customFormat="1" ht="102.6" customHeight="1" x14ac:dyDescent="0.3">
      <c r="A50" s="62">
        <f>A49+0.001</f>
        <v>5.0939999999999994</v>
      </c>
      <c r="B50" s="63" t="s">
        <v>68</v>
      </c>
      <c r="C50" s="64" t="s">
        <v>104</v>
      </c>
      <c r="D50" s="65" t="s">
        <v>53</v>
      </c>
      <c r="E50" s="66">
        <v>0</v>
      </c>
      <c r="F50" s="93">
        <f t="shared" si="0"/>
        <v>0.59513888888888866</v>
      </c>
    </row>
    <row r="51" spans="1:6" s="94" customFormat="1" ht="106.2" customHeight="1" x14ac:dyDescent="0.3">
      <c r="A51" s="62">
        <f>A50+0.001</f>
        <v>5.0949999999999998</v>
      </c>
      <c r="B51" s="63" t="s">
        <v>68</v>
      </c>
      <c r="C51" s="64" t="s">
        <v>105</v>
      </c>
      <c r="D51" s="65" t="s">
        <v>53</v>
      </c>
      <c r="E51" s="66">
        <v>0</v>
      </c>
      <c r="F51" s="93">
        <f t="shared" si="0"/>
        <v>0.59513888888888866</v>
      </c>
    </row>
    <row r="52" spans="1:6" s="94" customFormat="1" ht="99.6" customHeight="1" x14ac:dyDescent="0.3">
      <c r="A52" s="62">
        <f>A51+0.001</f>
        <v>5.0960000000000001</v>
      </c>
      <c r="B52" s="63" t="s">
        <v>68</v>
      </c>
      <c r="C52" s="64" t="s">
        <v>106</v>
      </c>
      <c r="D52" s="65" t="s">
        <v>53</v>
      </c>
      <c r="E52" s="66">
        <v>0</v>
      </c>
      <c r="F52" s="93">
        <f t="shared" si="0"/>
        <v>0.59513888888888866</v>
      </c>
    </row>
    <row r="53" spans="1:6" s="101" customFormat="1" ht="28.8" customHeight="1" x14ac:dyDescent="0.3">
      <c r="A53" s="95">
        <f>A52+0.001</f>
        <v>5.0970000000000004</v>
      </c>
      <c r="B53" s="96" t="s">
        <v>8</v>
      </c>
      <c r="C53" s="97" t="s">
        <v>88</v>
      </c>
      <c r="D53" s="98" t="s">
        <v>53</v>
      </c>
      <c r="E53" s="99">
        <v>3</v>
      </c>
      <c r="F53" s="100">
        <f t="shared" si="0"/>
        <v>0.59513888888888866</v>
      </c>
    </row>
    <row r="54" spans="1:6" s="5" customFormat="1" ht="19.5" customHeight="1" x14ac:dyDescent="0.3">
      <c r="A54" s="50"/>
      <c r="B54" s="102"/>
      <c r="C54" s="103"/>
      <c r="D54" s="102"/>
      <c r="E54" s="57"/>
      <c r="F54" s="12">
        <f t="shared" si="0"/>
        <v>0.59722222222222199</v>
      </c>
    </row>
    <row r="55" spans="1:6" s="5" customFormat="1" ht="27" customHeight="1" x14ac:dyDescent="0.3">
      <c r="A55" s="50">
        <v>6</v>
      </c>
      <c r="B55" s="54"/>
      <c r="C55" s="46" t="s">
        <v>16</v>
      </c>
      <c r="D55" s="56"/>
      <c r="E55" s="57"/>
      <c r="F55" s="12">
        <f t="shared" si="0"/>
        <v>0.59722222222222199</v>
      </c>
    </row>
    <row r="56" spans="1:6" s="5" customFormat="1" ht="19.5" customHeight="1" x14ac:dyDescent="0.3">
      <c r="A56" s="68">
        <f t="shared" ref="A56:A65" si="7">A55+0.01</f>
        <v>6.01</v>
      </c>
      <c r="B56" s="104" t="s">
        <v>8</v>
      </c>
      <c r="C56" s="70" t="s">
        <v>39</v>
      </c>
      <c r="D56" s="71" t="s">
        <v>37</v>
      </c>
      <c r="E56" s="105"/>
      <c r="F56" s="12">
        <f t="shared" si="0"/>
        <v>0.59722222222222199</v>
      </c>
    </row>
    <row r="57" spans="1:6" s="5" customFormat="1" ht="19.5" customHeight="1" x14ac:dyDescent="0.3">
      <c r="A57" s="68">
        <f>A56+0.01</f>
        <v>6.02</v>
      </c>
      <c r="B57" s="104" t="s">
        <v>8</v>
      </c>
      <c r="C57" s="70" t="s">
        <v>27</v>
      </c>
      <c r="D57" s="71" t="s">
        <v>40</v>
      </c>
      <c r="E57" s="105"/>
      <c r="F57" s="12">
        <f t="shared" si="0"/>
        <v>0.59722222222222199</v>
      </c>
    </row>
    <row r="58" spans="1:6" s="5" customFormat="1" ht="19.5" customHeight="1" x14ac:dyDescent="0.3">
      <c r="A58" s="68">
        <f t="shared" si="7"/>
        <v>6.0299999999999994</v>
      </c>
      <c r="B58" s="104" t="s">
        <v>8</v>
      </c>
      <c r="C58" s="70" t="s">
        <v>28</v>
      </c>
      <c r="D58" s="71" t="s">
        <v>59</v>
      </c>
      <c r="E58" s="105"/>
      <c r="F58" s="106">
        <f t="shared" si="0"/>
        <v>0.59722222222222199</v>
      </c>
    </row>
    <row r="59" spans="1:6" s="5" customFormat="1" ht="19.5" customHeight="1" x14ac:dyDescent="0.3">
      <c r="A59" s="50">
        <f t="shared" si="7"/>
        <v>6.0399999999999991</v>
      </c>
      <c r="B59" s="107"/>
      <c r="C59" s="46" t="s">
        <v>29</v>
      </c>
      <c r="E59" s="53"/>
      <c r="F59" s="12">
        <f t="shared" si="0"/>
        <v>0.59722222222222199</v>
      </c>
    </row>
    <row r="60" spans="1:6" s="5" customFormat="1" ht="27" customHeight="1" x14ac:dyDescent="0.3">
      <c r="A60" s="62">
        <f>A59+0.001</f>
        <v>6.0409999999999995</v>
      </c>
      <c r="B60" s="63" t="s">
        <v>68</v>
      </c>
      <c r="C60" s="64" t="s">
        <v>69</v>
      </c>
      <c r="D60" s="65" t="s">
        <v>41</v>
      </c>
      <c r="E60" s="66">
        <v>0</v>
      </c>
      <c r="F60" s="67">
        <f t="shared" si="0"/>
        <v>0.59722222222222199</v>
      </c>
    </row>
    <row r="61" spans="1:6" s="60" customFormat="1" ht="19.5" customHeight="1" x14ac:dyDescent="0.3">
      <c r="A61" s="68">
        <f>A59+0.01</f>
        <v>6.0499999999999989</v>
      </c>
      <c r="B61" s="104"/>
      <c r="C61" s="70" t="s">
        <v>30</v>
      </c>
      <c r="D61" s="71" t="s">
        <v>36</v>
      </c>
      <c r="E61" s="108"/>
      <c r="F61" s="12">
        <f t="shared" si="0"/>
        <v>0.59722222222222199</v>
      </c>
    </row>
    <row r="62" spans="1:6" s="60" customFormat="1" ht="19.5" customHeight="1" x14ac:dyDescent="0.3">
      <c r="A62" s="68">
        <f>A61+0.01</f>
        <v>6.0599999999999987</v>
      </c>
      <c r="B62" s="104"/>
      <c r="C62" s="70" t="s">
        <v>31</v>
      </c>
      <c r="D62" s="71" t="s">
        <v>38</v>
      </c>
      <c r="E62" s="105"/>
      <c r="F62" s="12">
        <f t="shared" si="0"/>
        <v>0.59722222222222199</v>
      </c>
    </row>
    <row r="63" spans="1:6" s="5" customFormat="1" ht="19.5" customHeight="1" x14ac:dyDescent="0.3">
      <c r="A63" s="50">
        <f t="shared" si="7"/>
        <v>6.0699999999999985</v>
      </c>
      <c r="B63" s="107" t="s">
        <v>8</v>
      </c>
      <c r="C63" s="46" t="s">
        <v>42</v>
      </c>
      <c r="D63" s="56" t="s">
        <v>57</v>
      </c>
      <c r="E63" s="53"/>
      <c r="F63" s="12">
        <f t="shared" si="0"/>
        <v>0.59722222222222199</v>
      </c>
    </row>
    <row r="64" spans="1:6" s="5" customFormat="1" ht="19.5" customHeight="1" x14ac:dyDescent="0.3">
      <c r="A64" s="68">
        <f t="shared" si="7"/>
        <v>6.0799999999999983</v>
      </c>
      <c r="B64" s="104" t="s">
        <v>8</v>
      </c>
      <c r="C64" s="70" t="s">
        <v>32</v>
      </c>
      <c r="D64" s="71" t="s">
        <v>52</v>
      </c>
      <c r="E64" s="105"/>
      <c r="F64" s="106">
        <f t="shared" si="0"/>
        <v>0.59722222222222199</v>
      </c>
    </row>
    <row r="65" spans="1:6" s="5" customFormat="1" ht="19.5" customHeight="1" x14ac:dyDescent="0.3">
      <c r="A65" s="50">
        <f t="shared" si="7"/>
        <v>6.0899999999999981</v>
      </c>
      <c r="B65" s="107"/>
      <c r="C65" s="46" t="s">
        <v>33</v>
      </c>
      <c r="E65" s="53"/>
      <c r="F65" s="12">
        <f t="shared" si="0"/>
        <v>0.59722222222222199</v>
      </c>
    </row>
    <row r="66" spans="1:6" s="5" customFormat="1" ht="31.2" customHeight="1" x14ac:dyDescent="0.3">
      <c r="A66" s="62">
        <f>A65+0.001</f>
        <v>6.0909999999999984</v>
      </c>
      <c r="B66" s="63" t="s">
        <v>68</v>
      </c>
      <c r="C66" s="64" t="s">
        <v>70</v>
      </c>
      <c r="D66" s="65" t="s">
        <v>35</v>
      </c>
      <c r="E66" s="66">
        <v>0</v>
      </c>
      <c r="F66" s="67">
        <f t="shared" si="0"/>
        <v>0.59722222222222199</v>
      </c>
    </row>
    <row r="67" spans="1:6" s="60" customFormat="1" ht="28.8" customHeight="1" x14ac:dyDescent="0.3">
      <c r="A67" s="83">
        <f>A66+0.001</f>
        <v>6.0919999999999987</v>
      </c>
      <c r="B67" s="109" t="s">
        <v>8</v>
      </c>
      <c r="C67" s="110" t="s">
        <v>94</v>
      </c>
      <c r="D67" s="86" t="s">
        <v>35</v>
      </c>
      <c r="E67" s="111">
        <v>3</v>
      </c>
      <c r="F67" s="12">
        <f t="shared" si="0"/>
        <v>0.59722222222222199</v>
      </c>
    </row>
    <row r="68" spans="1:6" s="5" customFormat="1" ht="19.5" customHeight="1" x14ac:dyDescent="0.3">
      <c r="A68" s="87">
        <f>A65+0.01</f>
        <v>6.0999999999999979</v>
      </c>
      <c r="B68" s="112" t="s">
        <v>8</v>
      </c>
      <c r="C68" s="89" t="s">
        <v>34</v>
      </c>
      <c r="E68" s="113"/>
      <c r="F68" s="12">
        <f t="shared" si="0"/>
        <v>0.59930555555555531</v>
      </c>
    </row>
    <row r="69" spans="1:6" s="5" customFormat="1" ht="19.5" customHeight="1" x14ac:dyDescent="0.3">
      <c r="A69" s="62">
        <f>A68+0.001</f>
        <v>6.1009999999999982</v>
      </c>
      <c r="B69" s="63" t="s">
        <v>68</v>
      </c>
      <c r="C69" s="64" t="s">
        <v>87</v>
      </c>
      <c r="D69" s="65" t="s">
        <v>53</v>
      </c>
      <c r="E69" s="66">
        <v>0</v>
      </c>
      <c r="F69" s="67">
        <f t="shared" si="0"/>
        <v>0.59930555555555531</v>
      </c>
    </row>
    <row r="70" spans="1:6" s="60" customFormat="1" ht="19.5" customHeight="1" x14ac:dyDescent="0.3">
      <c r="A70" s="83"/>
      <c r="B70" s="58"/>
      <c r="C70" s="114"/>
      <c r="D70" s="86"/>
      <c r="E70" s="99"/>
      <c r="F70" s="12">
        <f t="shared" si="0"/>
        <v>0.59930555555555531</v>
      </c>
    </row>
    <row r="71" spans="1:6" s="5" customFormat="1" ht="19.5" customHeight="1" x14ac:dyDescent="0.3">
      <c r="A71" s="50">
        <v>7</v>
      </c>
      <c r="B71" s="107"/>
      <c r="C71" s="46" t="s">
        <v>62</v>
      </c>
      <c r="D71" s="51"/>
      <c r="E71" s="53"/>
      <c r="F71" s="12">
        <f t="shared" si="0"/>
        <v>0.59930555555555531</v>
      </c>
    </row>
    <row r="72" spans="1:6" s="5" customFormat="1" ht="19.5" customHeight="1" x14ac:dyDescent="0.3">
      <c r="A72" s="115">
        <f t="shared" ref="A72:A80" si="8">A71+0.01</f>
        <v>7.01</v>
      </c>
      <c r="B72" s="116" t="s">
        <v>51</v>
      </c>
      <c r="C72" s="117" t="s">
        <v>39</v>
      </c>
      <c r="D72" s="118" t="s">
        <v>37</v>
      </c>
      <c r="E72" s="119"/>
      <c r="F72" s="12">
        <f t="shared" si="0"/>
        <v>0.59930555555555531</v>
      </c>
    </row>
    <row r="73" spans="1:6" s="120" customFormat="1" ht="19.5" customHeight="1" x14ac:dyDescent="0.3">
      <c r="A73" s="68">
        <f t="shared" si="8"/>
        <v>7.02</v>
      </c>
      <c r="B73" s="69" t="s">
        <v>51</v>
      </c>
      <c r="C73" s="70" t="s">
        <v>27</v>
      </c>
      <c r="D73" s="71" t="s">
        <v>40</v>
      </c>
      <c r="E73" s="105"/>
      <c r="F73" s="12">
        <f t="shared" si="0"/>
        <v>0.59930555555555531</v>
      </c>
    </row>
    <row r="74" spans="1:6" s="5" customFormat="1" ht="19.5" customHeight="1" x14ac:dyDescent="0.3">
      <c r="A74" s="50">
        <f t="shared" si="8"/>
        <v>7.0299999999999994</v>
      </c>
      <c r="B74" s="54" t="s">
        <v>51</v>
      </c>
      <c r="C74" s="46" t="s">
        <v>28</v>
      </c>
      <c r="E74" s="57"/>
      <c r="F74" s="12">
        <f t="shared" si="0"/>
        <v>0.59930555555555531</v>
      </c>
    </row>
    <row r="75" spans="1:6" s="5" customFormat="1" ht="58.2" customHeight="1" x14ac:dyDescent="0.3">
      <c r="A75" s="83">
        <f>A74+0.001</f>
        <v>7.0309999999999997</v>
      </c>
      <c r="B75" s="58" t="s">
        <v>51</v>
      </c>
      <c r="C75" s="114" t="s">
        <v>79</v>
      </c>
      <c r="D75" s="86" t="s">
        <v>59</v>
      </c>
      <c r="E75" s="61">
        <v>0</v>
      </c>
      <c r="F75" s="12">
        <f t="shared" ref="F75:F115" si="9">F74+TIME(0,E74,0)</f>
        <v>0.59930555555555531</v>
      </c>
    </row>
    <row r="76" spans="1:6" s="5" customFormat="1" ht="19.5" customHeight="1" x14ac:dyDescent="0.3">
      <c r="A76" s="50">
        <f>A74+0.01</f>
        <v>7.0399999999999991</v>
      </c>
      <c r="C76" s="46" t="s">
        <v>29</v>
      </c>
      <c r="E76" s="57"/>
      <c r="F76" s="12">
        <f t="shared" si="9"/>
        <v>0.59930555555555531</v>
      </c>
    </row>
    <row r="77" spans="1:6" s="5" customFormat="1" ht="19.5" customHeight="1" x14ac:dyDescent="0.3">
      <c r="A77" s="83">
        <f t="shared" ref="A77:A78" si="10">A76+0.001</f>
        <v>7.0409999999999995</v>
      </c>
      <c r="B77" s="54" t="s">
        <v>51</v>
      </c>
      <c r="C77" s="84" t="s">
        <v>83</v>
      </c>
      <c r="D77" s="56" t="s">
        <v>41</v>
      </c>
      <c r="E77" s="57">
        <v>5</v>
      </c>
      <c r="F77" s="12">
        <f t="shared" si="9"/>
        <v>0.59930555555555531</v>
      </c>
    </row>
    <row r="78" spans="1:6" s="5" customFormat="1" ht="19.5" customHeight="1" x14ac:dyDescent="0.3">
      <c r="A78" s="83">
        <f t="shared" si="10"/>
        <v>7.0419999999999998</v>
      </c>
      <c r="B78" s="54" t="s">
        <v>51</v>
      </c>
      <c r="C78" s="84" t="s">
        <v>84</v>
      </c>
      <c r="D78" s="56" t="s">
        <v>41</v>
      </c>
      <c r="E78" s="57">
        <v>5</v>
      </c>
      <c r="F78" s="12">
        <f t="shared" si="9"/>
        <v>0.60277777777777752</v>
      </c>
    </row>
    <row r="79" spans="1:6" s="5" customFormat="1" ht="19.5" customHeight="1" x14ac:dyDescent="0.3">
      <c r="A79" s="68">
        <f>A76+0.01</f>
        <v>7.0499999999999989</v>
      </c>
      <c r="B79" s="69" t="s">
        <v>51</v>
      </c>
      <c r="C79" s="104" t="s">
        <v>44</v>
      </c>
      <c r="D79" s="104" t="s">
        <v>7</v>
      </c>
      <c r="E79" s="72"/>
      <c r="F79" s="12">
        <f t="shared" si="9"/>
        <v>0.60624999999999973</v>
      </c>
    </row>
    <row r="80" spans="1:6" s="5" customFormat="1" ht="19.5" customHeight="1" x14ac:dyDescent="0.3">
      <c r="A80" s="50">
        <f t="shared" si="8"/>
        <v>7.0599999999999987</v>
      </c>
      <c r="B80" s="54" t="s">
        <v>51</v>
      </c>
      <c r="C80" s="46" t="s">
        <v>30</v>
      </c>
      <c r="D80" s="56" t="s">
        <v>38</v>
      </c>
      <c r="E80" s="57"/>
      <c r="F80" s="12">
        <f t="shared" si="9"/>
        <v>0.60624999999999973</v>
      </c>
    </row>
    <row r="81" spans="1:6" s="5" customFormat="1" ht="45" customHeight="1" x14ac:dyDescent="0.3">
      <c r="A81" s="62">
        <f>A80+0.001</f>
        <v>7.0609999999999991</v>
      </c>
      <c r="B81" s="63" t="s">
        <v>65</v>
      </c>
      <c r="C81" s="64" t="s">
        <v>67</v>
      </c>
      <c r="D81" s="65" t="s">
        <v>38</v>
      </c>
      <c r="E81" s="66">
        <v>0</v>
      </c>
      <c r="F81" s="67">
        <f t="shared" si="9"/>
        <v>0.60624999999999973</v>
      </c>
    </row>
    <row r="82" spans="1:6" s="5" customFormat="1" ht="19.5" customHeight="1" x14ac:dyDescent="0.3">
      <c r="A82" s="50">
        <f>A80+0.01</f>
        <v>7.0699999999999985</v>
      </c>
      <c r="B82" s="54"/>
      <c r="C82" s="46" t="s">
        <v>31</v>
      </c>
      <c r="D82" s="56"/>
      <c r="E82" s="57"/>
      <c r="F82" s="12">
        <f t="shared" si="9"/>
        <v>0.60624999999999973</v>
      </c>
    </row>
    <row r="83" spans="1:6" s="5" customFormat="1" ht="31.2" customHeight="1" x14ac:dyDescent="0.3">
      <c r="A83" s="83">
        <f>A82+0.001</f>
        <v>7.0709999999999988</v>
      </c>
      <c r="B83" s="54" t="s">
        <v>51</v>
      </c>
      <c r="C83" s="84" t="s">
        <v>80</v>
      </c>
      <c r="D83" s="56" t="s">
        <v>37</v>
      </c>
      <c r="E83" s="57">
        <v>3</v>
      </c>
      <c r="F83" s="12">
        <f t="shared" si="9"/>
        <v>0.60624999999999973</v>
      </c>
    </row>
    <row r="84" spans="1:6" s="5" customFormat="1" ht="19.5" customHeight="1" x14ac:dyDescent="0.3">
      <c r="A84" s="115">
        <f>A82+0.01</f>
        <v>7.0799999999999983</v>
      </c>
      <c r="B84" s="116" t="s">
        <v>51</v>
      </c>
      <c r="C84" s="117" t="s">
        <v>42</v>
      </c>
      <c r="D84" s="121"/>
      <c r="E84" s="122"/>
      <c r="F84" s="123">
        <f t="shared" si="9"/>
        <v>0.60833333333333306</v>
      </c>
    </row>
    <row r="85" spans="1:6" s="5" customFormat="1" ht="19.5" customHeight="1" x14ac:dyDescent="0.3">
      <c r="A85" s="50">
        <f>A84+0.01</f>
        <v>7.0899999999999981</v>
      </c>
      <c r="B85" s="124"/>
      <c r="C85" s="46" t="s">
        <v>32</v>
      </c>
      <c r="D85" s="124"/>
      <c r="E85" s="57"/>
      <c r="F85" s="12">
        <f t="shared" si="9"/>
        <v>0.60833333333333306</v>
      </c>
    </row>
    <row r="86" spans="1:6" s="5" customFormat="1" ht="89.4" customHeight="1" x14ac:dyDescent="0.3">
      <c r="A86" s="83">
        <f t="shared" ref="A86:A87" si="11">A85+0.001</f>
        <v>7.0909999999999984</v>
      </c>
      <c r="B86" s="54" t="s">
        <v>51</v>
      </c>
      <c r="C86" s="84" t="s">
        <v>82</v>
      </c>
      <c r="D86" s="56" t="s">
        <v>52</v>
      </c>
      <c r="E86" s="57">
        <v>5</v>
      </c>
      <c r="F86" s="12">
        <f t="shared" si="9"/>
        <v>0.60833333333333306</v>
      </c>
    </row>
    <row r="87" spans="1:6" s="5" customFormat="1" ht="151.80000000000001" customHeight="1" x14ac:dyDescent="0.3">
      <c r="A87" s="83">
        <f t="shared" si="11"/>
        <v>7.0919999999999987</v>
      </c>
      <c r="B87" s="54" t="s">
        <v>10</v>
      </c>
      <c r="C87" s="84" t="s">
        <v>97</v>
      </c>
      <c r="D87" s="56" t="s">
        <v>52</v>
      </c>
      <c r="E87" s="57">
        <v>5</v>
      </c>
      <c r="F87" s="12">
        <f t="shared" si="9"/>
        <v>0.61180555555555527</v>
      </c>
    </row>
    <row r="88" spans="1:6" s="5" customFormat="1" ht="19.5" customHeight="1" x14ac:dyDescent="0.3">
      <c r="A88" s="50">
        <f>A85+0.01</f>
        <v>7.0999999999999979</v>
      </c>
      <c r="B88" s="51" t="s">
        <v>51</v>
      </c>
      <c r="C88" s="46" t="s">
        <v>33</v>
      </c>
      <c r="E88" s="57"/>
      <c r="F88" s="12">
        <f t="shared" si="9"/>
        <v>0.61527777777777748</v>
      </c>
    </row>
    <row r="89" spans="1:6" s="5" customFormat="1" ht="40.200000000000003" customHeight="1" x14ac:dyDescent="0.3">
      <c r="A89" s="125">
        <f>A88+0.001</f>
        <v>7.1009999999999982</v>
      </c>
      <c r="B89" s="126"/>
      <c r="C89" s="127" t="s">
        <v>74</v>
      </c>
      <c r="D89" s="128" t="s">
        <v>35</v>
      </c>
      <c r="E89" s="108"/>
      <c r="F89" s="12">
        <f t="shared" si="9"/>
        <v>0.61527777777777748</v>
      </c>
    </row>
    <row r="90" spans="1:6" s="60" customFormat="1" ht="31.8" customHeight="1" x14ac:dyDescent="0.3">
      <c r="A90" s="83">
        <f>A89+0.001</f>
        <v>7.1019999999999985</v>
      </c>
      <c r="B90" s="58" t="s">
        <v>51</v>
      </c>
      <c r="C90" s="114" t="s">
        <v>109</v>
      </c>
      <c r="D90" s="129" t="s">
        <v>35</v>
      </c>
      <c r="E90" s="61">
        <v>3</v>
      </c>
      <c r="F90" s="12">
        <f t="shared" si="9"/>
        <v>0.61527777777777748</v>
      </c>
    </row>
    <row r="91" spans="1:6" s="5" customFormat="1" ht="19.5" customHeight="1" x14ac:dyDescent="0.3">
      <c r="A91" s="50">
        <f>A88+0.01</f>
        <v>7.1099999999999977</v>
      </c>
      <c r="C91" s="46" t="s">
        <v>34</v>
      </c>
      <c r="D91" s="102"/>
      <c r="E91" s="57"/>
      <c r="F91" s="12">
        <f t="shared" si="9"/>
        <v>0.61736111111111081</v>
      </c>
    </row>
    <row r="92" spans="1:6" s="5" customFormat="1" ht="74.400000000000006" customHeight="1" x14ac:dyDescent="0.3">
      <c r="A92" s="62">
        <f>A91+0.001</f>
        <v>7.110999999999998</v>
      </c>
      <c r="B92" s="63" t="s">
        <v>65</v>
      </c>
      <c r="C92" s="64" t="s">
        <v>66</v>
      </c>
      <c r="D92" s="65" t="s">
        <v>53</v>
      </c>
      <c r="E92" s="66">
        <v>0</v>
      </c>
      <c r="F92" s="67">
        <f t="shared" si="9"/>
        <v>0.61736111111111081</v>
      </c>
    </row>
    <row r="93" spans="1:6" s="60" customFormat="1" ht="54" customHeight="1" x14ac:dyDescent="0.3">
      <c r="A93" s="83">
        <f>A92+0.001</f>
        <v>7.1119999999999983</v>
      </c>
      <c r="B93" s="58" t="s">
        <v>51</v>
      </c>
      <c r="C93" s="114" t="s">
        <v>107</v>
      </c>
      <c r="D93" s="86" t="s">
        <v>53</v>
      </c>
      <c r="E93" s="61">
        <v>3</v>
      </c>
      <c r="F93" s="12">
        <f t="shared" si="9"/>
        <v>0.61736111111111081</v>
      </c>
    </row>
    <row r="94" spans="1:6" s="5" customFormat="1" ht="19.5" customHeight="1" x14ac:dyDescent="0.3">
      <c r="A94" s="50"/>
      <c r="B94" s="102"/>
      <c r="C94" s="103"/>
      <c r="D94" s="102"/>
      <c r="E94" s="57"/>
      <c r="F94" s="12">
        <f t="shared" si="9"/>
        <v>0.61944444444444413</v>
      </c>
    </row>
    <row r="95" spans="1:6" s="5" customFormat="1" ht="19.5" customHeight="1" x14ac:dyDescent="0.3">
      <c r="A95" s="50">
        <v>8</v>
      </c>
      <c r="B95" s="54"/>
      <c r="C95" s="46" t="s">
        <v>17</v>
      </c>
      <c r="D95" s="56"/>
      <c r="E95" s="57"/>
      <c r="F95" s="12">
        <f t="shared" si="9"/>
        <v>0.61944444444444413</v>
      </c>
    </row>
    <row r="96" spans="1:6" s="120" customFormat="1" ht="19.5" customHeight="1" x14ac:dyDescent="0.3">
      <c r="A96" s="50">
        <f t="shared" ref="A96:A98" si="12">A95+0.01</f>
        <v>8.01</v>
      </c>
      <c r="B96" s="51" t="s">
        <v>10</v>
      </c>
      <c r="C96" s="46" t="s">
        <v>45</v>
      </c>
      <c r="D96" s="56" t="s">
        <v>7</v>
      </c>
      <c r="E96" s="53">
        <v>5</v>
      </c>
      <c r="F96" s="12">
        <f t="shared" si="9"/>
        <v>0.61944444444444413</v>
      </c>
    </row>
    <row r="97" spans="1:9" s="120" customFormat="1" ht="19.5" customHeight="1" x14ac:dyDescent="0.3">
      <c r="A97" s="68">
        <f t="shared" si="12"/>
        <v>8.02</v>
      </c>
      <c r="B97" s="69" t="s">
        <v>10</v>
      </c>
      <c r="C97" s="70" t="s">
        <v>48</v>
      </c>
      <c r="D97" s="71"/>
      <c r="E97" s="105"/>
      <c r="F97" s="12">
        <f t="shared" si="9"/>
        <v>0.62291666666666634</v>
      </c>
    </row>
    <row r="98" spans="1:9" s="5" customFormat="1" ht="19.5" customHeight="1" x14ac:dyDescent="0.3">
      <c r="A98" s="50">
        <f t="shared" si="12"/>
        <v>8.0299999999999994</v>
      </c>
      <c r="B98" s="54"/>
      <c r="C98" s="46" t="s">
        <v>46</v>
      </c>
      <c r="D98" s="56"/>
      <c r="E98" s="57"/>
      <c r="F98" s="12">
        <f t="shared" si="9"/>
        <v>0.62291666666666634</v>
      </c>
      <c r="I98" s="130"/>
    </row>
    <row r="99" spans="1:9" s="5" customFormat="1" ht="54" customHeight="1" x14ac:dyDescent="0.3">
      <c r="A99" s="78">
        <f>A98+0.001</f>
        <v>8.0309999999999988</v>
      </c>
      <c r="B99" s="79" t="s">
        <v>65</v>
      </c>
      <c r="C99" s="131" t="s">
        <v>96</v>
      </c>
      <c r="D99" s="132" t="s">
        <v>18</v>
      </c>
      <c r="E99" s="82">
        <v>0</v>
      </c>
      <c r="F99" s="67">
        <f t="shared" si="9"/>
        <v>0.62291666666666634</v>
      </c>
      <c r="I99" s="130"/>
    </row>
    <row r="100" spans="1:9" s="5" customFormat="1" ht="19.5" customHeight="1" x14ac:dyDescent="0.3">
      <c r="A100" s="133">
        <f>A99+0.001</f>
        <v>8.0319999999999983</v>
      </c>
      <c r="B100" s="54" t="s">
        <v>10</v>
      </c>
      <c r="C100" s="134" t="s">
        <v>54</v>
      </c>
      <c r="D100" s="51" t="s">
        <v>52</v>
      </c>
      <c r="E100" s="57">
        <v>2</v>
      </c>
      <c r="F100" s="12">
        <f t="shared" si="9"/>
        <v>0.62291666666666634</v>
      </c>
      <c r="I100" s="130"/>
    </row>
    <row r="101" spans="1:9" s="5" customFormat="1" ht="19.5" customHeight="1" x14ac:dyDescent="0.3">
      <c r="A101" s="133"/>
      <c r="B101" s="54"/>
      <c r="C101" s="135" t="s">
        <v>64</v>
      </c>
      <c r="D101" s="136" t="s">
        <v>52</v>
      </c>
      <c r="E101" s="57">
        <v>15</v>
      </c>
      <c r="F101" s="12">
        <f t="shared" si="9"/>
        <v>0.62430555555555522</v>
      </c>
      <c r="I101" s="130"/>
    </row>
    <row r="102" spans="1:9" s="5" customFormat="1" ht="19.5" customHeight="1" x14ac:dyDescent="0.3">
      <c r="A102" s="133">
        <f>A100+0.001</f>
        <v>8.0329999999999977</v>
      </c>
      <c r="B102" s="54" t="s">
        <v>10</v>
      </c>
      <c r="C102" s="135" t="s">
        <v>55</v>
      </c>
      <c r="D102" s="136" t="s">
        <v>43</v>
      </c>
      <c r="E102" s="57">
        <v>5</v>
      </c>
      <c r="F102" s="12">
        <f t="shared" si="9"/>
        <v>0.63472222222222185</v>
      </c>
      <c r="I102" s="130"/>
    </row>
    <row r="103" spans="1:9" s="5" customFormat="1" ht="19.5" customHeight="1" x14ac:dyDescent="0.3">
      <c r="A103" s="133">
        <f>A102+0.001</f>
        <v>8.0339999999999971</v>
      </c>
      <c r="B103" s="137" t="s">
        <v>10</v>
      </c>
      <c r="C103" s="135" t="s">
        <v>56</v>
      </c>
      <c r="D103" s="136" t="s">
        <v>37</v>
      </c>
      <c r="E103" s="138">
        <v>5</v>
      </c>
      <c r="F103" s="12">
        <f t="shared" si="9"/>
        <v>0.63819444444444406</v>
      </c>
      <c r="I103" s="130"/>
    </row>
    <row r="104" spans="1:9" s="77" customFormat="1" ht="19.5" customHeight="1" x14ac:dyDescent="0.3">
      <c r="A104" s="133">
        <f>A103+0.001</f>
        <v>8.0349999999999966</v>
      </c>
      <c r="B104" s="137" t="s">
        <v>10</v>
      </c>
      <c r="C104" s="135" t="s">
        <v>19</v>
      </c>
      <c r="D104" s="136" t="s">
        <v>59</v>
      </c>
      <c r="E104" s="53">
        <v>5</v>
      </c>
      <c r="F104" s="12">
        <f t="shared" si="9"/>
        <v>0.64166666666666627</v>
      </c>
    </row>
    <row r="105" spans="1:9" s="77" customFormat="1" ht="19.5" customHeight="1" x14ac:dyDescent="0.3">
      <c r="A105" s="87">
        <f>A98+0.01</f>
        <v>8.0399999999999991</v>
      </c>
      <c r="B105" s="137"/>
      <c r="C105" s="139" t="s">
        <v>47</v>
      </c>
      <c r="D105" s="140"/>
      <c r="E105" s="113"/>
      <c r="F105" s="12">
        <f t="shared" si="9"/>
        <v>0.64513888888888848</v>
      </c>
    </row>
    <row r="106" spans="1:9" s="77" customFormat="1" ht="30.6" customHeight="1" x14ac:dyDescent="0.3">
      <c r="A106" s="133">
        <f t="shared" ref="A106:A111" si="13">A105+0.001</f>
        <v>8.0409999999999986</v>
      </c>
      <c r="B106" s="137" t="s">
        <v>10</v>
      </c>
      <c r="C106" s="141" t="s">
        <v>98</v>
      </c>
      <c r="D106" s="54" t="s">
        <v>43</v>
      </c>
      <c r="E106" s="113">
        <v>5</v>
      </c>
      <c r="F106" s="12">
        <f t="shared" si="9"/>
        <v>0.64513888888888848</v>
      </c>
    </row>
    <row r="107" spans="1:9" s="77" customFormat="1" ht="19.5" customHeight="1" x14ac:dyDescent="0.3">
      <c r="A107" s="133">
        <f t="shared" si="13"/>
        <v>8.041999999999998</v>
      </c>
      <c r="B107" s="54" t="s">
        <v>10</v>
      </c>
      <c r="C107" s="141" t="s">
        <v>49</v>
      </c>
      <c r="D107" s="54" t="s">
        <v>13</v>
      </c>
      <c r="E107" s="113">
        <v>5</v>
      </c>
      <c r="F107" s="12">
        <f t="shared" si="9"/>
        <v>0.64861111111111069</v>
      </c>
    </row>
    <row r="108" spans="1:9" s="5" customFormat="1" ht="19.5" customHeight="1" x14ac:dyDescent="0.3">
      <c r="A108" s="142">
        <f t="shared" si="13"/>
        <v>8.0429999999999975</v>
      </c>
      <c r="B108" s="51" t="s">
        <v>10</v>
      </c>
      <c r="C108" s="143" t="s">
        <v>50</v>
      </c>
      <c r="D108" s="144" t="s">
        <v>14</v>
      </c>
      <c r="E108" s="113">
        <v>5</v>
      </c>
      <c r="F108" s="12">
        <f t="shared" si="9"/>
        <v>0.6520833333333329</v>
      </c>
      <c r="I108" s="130"/>
    </row>
    <row r="109" spans="1:9" s="94" customFormat="1" ht="19.5" customHeight="1" x14ac:dyDescent="0.3">
      <c r="A109" s="133">
        <f t="shared" si="13"/>
        <v>8.0439999999999969</v>
      </c>
      <c r="B109" s="51" t="s">
        <v>10</v>
      </c>
      <c r="C109" s="145" t="s">
        <v>20</v>
      </c>
      <c r="D109" s="45" t="s">
        <v>12</v>
      </c>
      <c r="E109" s="146">
        <v>5</v>
      </c>
      <c r="F109" s="12">
        <f t="shared" si="9"/>
        <v>0.65555555555555511</v>
      </c>
      <c r="I109" s="147"/>
    </row>
    <row r="110" spans="1:9" s="94" customFormat="1" ht="19.5" customHeight="1" x14ac:dyDescent="0.3">
      <c r="A110" s="133">
        <f t="shared" si="13"/>
        <v>8.0449999999999964</v>
      </c>
      <c r="B110" s="45" t="s">
        <v>10</v>
      </c>
      <c r="C110" s="134" t="s">
        <v>99</v>
      </c>
      <c r="D110" s="51" t="s">
        <v>21</v>
      </c>
      <c r="E110" s="146">
        <v>5</v>
      </c>
      <c r="F110" s="12">
        <f t="shared" si="9"/>
        <v>0.65902777777777732</v>
      </c>
      <c r="I110" s="147"/>
    </row>
    <row r="111" spans="1:9" s="94" customFormat="1" ht="19.5" customHeight="1" x14ac:dyDescent="0.3">
      <c r="A111" s="62">
        <f t="shared" si="13"/>
        <v>8.0459999999999958</v>
      </c>
      <c r="B111" s="148" t="s">
        <v>24</v>
      </c>
      <c r="C111" s="149" t="s">
        <v>25</v>
      </c>
      <c r="D111" s="150" t="s">
        <v>21</v>
      </c>
      <c r="E111" s="151">
        <v>0</v>
      </c>
      <c r="F111" s="67">
        <f t="shared" si="9"/>
        <v>0.66249999999999953</v>
      </c>
      <c r="I111" s="147"/>
    </row>
    <row r="112" spans="1:9" s="5" customFormat="1" ht="19.5" customHeight="1" x14ac:dyDescent="0.3">
      <c r="A112" s="50">
        <f>A105+0.01</f>
        <v>8.0499999999999989</v>
      </c>
      <c r="B112" s="51" t="s">
        <v>10</v>
      </c>
      <c r="C112" s="52" t="s">
        <v>22</v>
      </c>
      <c r="D112" s="51" t="s">
        <v>63</v>
      </c>
      <c r="E112" s="47">
        <v>2</v>
      </c>
      <c r="F112" s="12">
        <f t="shared" si="9"/>
        <v>0.66249999999999953</v>
      </c>
    </row>
    <row r="113" spans="1:6" s="5" customFormat="1" ht="19.5" customHeight="1" x14ac:dyDescent="0.3">
      <c r="A113" s="48">
        <f t="shared" ref="A113:A114" si="14">A112+0.01</f>
        <v>8.0599999999999987</v>
      </c>
      <c r="B113" s="152" t="s">
        <v>10</v>
      </c>
      <c r="C113" s="153" t="s">
        <v>60</v>
      </c>
      <c r="D113" s="152" t="s">
        <v>12</v>
      </c>
      <c r="E113" s="61">
        <v>2</v>
      </c>
      <c r="F113" s="154">
        <f t="shared" si="9"/>
        <v>0.66388888888888842</v>
      </c>
    </row>
    <row r="114" spans="1:6" s="5" customFormat="1" ht="19.5" customHeight="1" x14ac:dyDescent="0.3">
      <c r="A114" s="155">
        <f t="shared" si="14"/>
        <v>8.0699999999999985</v>
      </c>
      <c r="B114" s="150" t="s">
        <v>24</v>
      </c>
      <c r="C114" s="156" t="s">
        <v>61</v>
      </c>
      <c r="D114" s="150" t="s">
        <v>12</v>
      </c>
      <c r="E114" s="66">
        <v>0</v>
      </c>
      <c r="F114" s="67">
        <f t="shared" si="9"/>
        <v>0.6652777777777773</v>
      </c>
    </row>
    <row r="115" spans="1:6" s="5" customFormat="1" ht="19.5" customHeight="1" x14ac:dyDescent="0.3">
      <c r="A115" s="50"/>
      <c r="B115" s="157"/>
      <c r="C115" s="52"/>
      <c r="D115" s="51"/>
      <c r="E115" s="53"/>
      <c r="F115" s="12">
        <f t="shared" si="9"/>
        <v>0.6652777777777773</v>
      </c>
    </row>
    <row r="116" spans="1:6" s="5" customFormat="1" ht="19.5" customHeight="1" x14ac:dyDescent="0.3">
      <c r="A116" s="158">
        <v>10</v>
      </c>
      <c r="B116" s="159" t="s">
        <v>24</v>
      </c>
      <c r="C116" s="160" t="s">
        <v>23</v>
      </c>
      <c r="D116" s="161" t="s">
        <v>7</v>
      </c>
      <c r="E116" s="162">
        <v>0</v>
      </c>
      <c r="F116" s="163">
        <f>TIME(18,0,0)</f>
        <v>0.75</v>
      </c>
    </row>
    <row r="117" spans="1:6" s="5" customFormat="1" ht="19.5" customHeight="1" x14ac:dyDescent="0.3">
      <c r="A117" s="164"/>
      <c r="C117" s="165"/>
      <c r="E117" s="166"/>
    </row>
    <row r="118" spans="1:6" s="5" customFormat="1" ht="19.5" customHeight="1" x14ac:dyDescent="0.3">
      <c r="A118" s="164"/>
      <c r="C118" s="165"/>
      <c r="E118" s="166"/>
    </row>
    <row r="119" spans="1:6" s="5" customFormat="1" ht="19.5" customHeight="1" x14ac:dyDescent="0.3">
      <c r="A119" s="164"/>
      <c r="C119" s="165"/>
      <c r="E119" s="166"/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2016-07-29T18:58:56Z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