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-60" yWindow="108" windowWidth="10488" windowHeight="11760"/>
  </bookViews>
  <sheets>
    <sheet name="EC_Closing_Agenda" sheetId="1" r:id="rId1"/>
  </sheets>
  <definedNames>
    <definedName name="_xlnm.Print_Area" localSheetId="0">EC_Closing_Agenda!$A$1:$F$107</definedName>
    <definedName name="Print_Area_MI">EC_Closing_Agenda!$A$1:$E$15</definedName>
    <definedName name="PRINT_AREA_MI_1">EC_Closing_Agenda!$A$1:$E$15</definedName>
  </definedNames>
  <calcPr calcId="171027" concurrentCalc="0"/>
</workbook>
</file>

<file path=xl/calcChain.xml><?xml version="1.0" encoding="utf-8"?>
<calcChain xmlns="http://schemas.openxmlformats.org/spreadsheetml/2006/main">
  <c r="F71" i="1" l="1"/>
  <c r="F72" i="1"/>
  <c r="A71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78" i="1"/>
  <c r="A64" i="1"/>
  <c r="A65" i="1"/>
  <c r="A66" i="1"/>
  <c r="A68" i="1"/>
  <c r="A69" i="1"/>
  <c r="A70" i="1"/>
  <c r="A72" i="1"/>
  <c r="A74" i="1"/>
  <c r="A75" i="1"/>
  <c r="A76" i="1"/>
  <c r="A77" i="1"/>
  <c r="F8" i="1"/>
  <c r="F9" i="1"/>
  <c r="F10" i="1"/>
  <c r="F11" i="1"/>
  <c r="F13" i="1"/>
  <c r="F15" i="1"/>
  <c r="F16" i="1"/>
  <c r="A16" i="1"/>
  <c r="A22" i="1"/>
  <c r="A23" i="1"/>
  <c r="A24" i="1"/>
  <c r="A25" i="1"/>
  <c r="A26" i="1"/>
  <c r="A27" i="1"/>
  <c r="A28" i="1"/>
  <c r="A29" i="1"/>
  <c r="A30" i="1"/>
  <c r="A31" i="1"/>
  <c r="A32" i="1"/>
  <c r="A33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4" i="1"/>
  <c r="F12" i="1"/>
  <c r="A73" i="1"/>
  <c r="A42" i="1"/>
  <c r="A43" i="1"/>
  <c r="A44" i="1"/>
  <c r="A45" i="1"/>
  <c r="A47" i="1"/>
  <c r="A49" i="1"/>
  <c r="A50" i="1"/>
  <c r="A51" i="1"/>
  <c r="A52" i="1"/>
  <c r="A54" i="1"/>
  <c r="A55" i="1"/>
  <c r="A56" i="1"/>
  <c r="A57" i="1"/>
  <c r="A58" i="1"/>
  <c r="A59" i="1"/>
  <c r="A60" i="1"/>
  <c r="A61" i="1"/>
  <c r="A78" i="1"/>
  <c r="A80" i="1"/>
  <c r="A81" i="1"/>
  <c r="A67" i="1"/>
  <c r="A17" i="1"/>
  <c r="A18" i="1"/>
  <c r="A19" i="1"/>
  <c r="A20" i="1"/>
  <c r="A21" i="1"/>
  <c r="A79" i="1"/>
  <c r="A34" i="1"/>
  <c r="A35" i="1"/>
  <c r="A36" i="1"/>
  <c r="A37" i="1"/>
  <c r="A38" i="1"/>
  <c r="A39" i="1"/>
  <c r="A53" i="1"/>
  <c r="A48" i="1"/>
  <c r="A46" i="1"/>
  <c r="A84" i="1"/>
  <c r="A85" i="1"/>
  <c r="A86" i="1"/>
  <c r="A87" i="1"/>
  <c r="A88" i="1"/>
  <c r="A90" i="1"/>
  <c r="A91" i="1"/>
  <c r="A92" i="1"/>
  <c r="A93" i="1"/>
  <c r="A100" i="1"/>
  <c r="A94" i="1"/>
  <c r="A95" i="1"/>
  <c r="A96" i="1"/>
  <c r="A97" i="1"/>
  <c r="A98" i="1"/>
  <c r="A99" i="1"/>
  <c r="A101" i="1"/>
  <c r="A102" i="1"/>
  <c r="F104" i="1"/>
  <c r="A13" i="1"/>
  <c r="A11" i="1"/>
  <c r="A9" i="1"/>
  <c r="A8" i="1"/>
</calcChain>
</file>

<file path=xl/sharedStrings.xml><?xml version="1.0" encoding="utf-8"?>
<sst xmlns="http://schemas.openxmlformats.org/spreadsheetml/2006/main" count="243" uniqueCount="102">
  <si>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</si>
  <si>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</si>
  <si>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</si>
  <si>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</si>
  <si>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</si>
  <si>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</si>
  <si>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</si>
  <si>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</si>
  <si>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</si>
  <si>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</si>
  <si>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</si>
  <si>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</si>
  <si>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</si>
  <si>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</si>
  <si>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</si>
  <si>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</si>
  <si>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</si>
  <si>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</si>
  <si>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</si>
  <si>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</si>
  <si>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</si>
  <si>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</si>
  <si>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</si>
  <si>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</si>
  <si>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</si>
  <si>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</si>
  <si>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</si>
  <si>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</si>
  <si>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</si>
  <si>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</si>
  <si>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</si>
  <si>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</si>
  <si>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</si>
  <si>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</si>
  <si>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</si>
  <si>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</si>
  <si>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</si>
  <si>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</si>
  <si>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</si>
  <si>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</si>
  <si>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</si>
  <si>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</si>
  <si>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</si>
  <si>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</si>
  <si>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</si>
  <si>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</si>
  <si>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</si>
  <si>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</si>
  <si>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</si>
  <si>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</si>
  <si>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</si>
  <si>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</si>
  <si>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</si>
  <si>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</si>
  <si>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</si>
  <si>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</si>
  <si>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</si>
  <si>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</si>
  <si>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</si>
  <si>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</si>
  <si>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</si>
  <si>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29 Jul 2016)</t>
  </si>
  <si>
    <t>Kennedy</t>
  </si>
  <si>
    <t xml:space="preserve">Announcement of 802 EC Interim Telecon (Tuesday 4 Oct 2016, 1-3pm ET) </t>
  </si>
  <si>
    <t>Call for Tutorials for Nov 2016 Plenary (Monday 07 Nov, 2016)</t>
  </si>
  <si>
    <t>LMSC Liaisons and External Communications</t>
  </si>
  <si>
    <t>Verilan</t>
  </si>
  <si>
    <t>802 5G/IMT-2020 SC Report</t>
  </si>
  <si>
    <t>R1</t>
  </si>
  <si>
    <t>ME*</t>
  </si>
  <si>
    <t>Move to liaise the following drafts to ISO/IEC JTC1/SC6 under the PSDO agreement:
• P802.11 (revision mc D6.0)
• P802.11ah (D8.0)
• P802.11ai (D8.0)</t>
  </si>
  <si>
    <t>Motion - - Submission of Draft IEEE Std 802.21-revision and Draft IEEE Std 802.21.1 to ISO/IEC JTC1 SC6 for information under the PSDO agreement.</t>
  </si>
  <si>
    <t>MI*</t>
  </si>
  <si>
    <t xml:space="preserve">1st Extension: IEEE 802.19 Wireless Automotive Coexistence Study Group </t>
  </si>
  <si>
    <t xml:space="preserve">1st extension: IEEE 802.3 Ethernet YANG Data Model(s) Study Group </t>
  </si>
  <si>
    <t xml:space="preserve">PAR (Modification) to NesCom -  - IEEE P802.3cb 2.5 Gb/s and 5 Gb/s Operation over Backplane and Copper Cables </t>
  </si>
  <si>
    <t xml:space="preserve">PAR to NesCom - IEEE P802.3.2 (IEEE 802.3cf) Ethernet YANG data model definitions </t>
  </si>
  <si>
    <t>To RevCom - IEEE P802.3bn EPON Protocol over Coax (EPoC)</t>
  </si>
  <si>
    <t xml:space="preserve">To RevCom - IEEE P802.3bz 2.5G/5GBASE-T </t>
  </si>
  <si>
    <t>Submission of IEEE Std 802.3by-2016, IEEE Std 802.3bq-2016, IEEE Std 802.3bp-2016 and IEEE Std 802.3br-2016 for adoption by ISO/IEC JTC1 SC6</t>
  </si>
  <si>
    <t>To Sponsor Ballot (conditional) - 802.15.3e High Rate Close Proximity</t>
  </si>
  <si>
    <t>To Sponsor Ballot (conditional) - 802.15.4t Higher Rate PHY</t>
  </si>
  <si>
    <t xml:space="preserve">To RevCom (conditional) - 802.15.4u India SubGHz Band </t>
  </si>
  <si>
    <t xml:space="preserve">To NesCom (PAR Modification) - 802.15.7 title change </t>
  </si>
  <si>
    <t>To NescCom  (PAR Extension) - One Year PAR Extension</t>
  </si>
  <si>
    <t>Approve https://mentor.ieee.org/802.18/dcn/16/18-16-0062-02-0000-itu-r-5-1-liaison-was-rlan-considered-in-57-71-ghz.docx as our liaison to ITU-R WP5A, and forward to the IEEE 802 ITU-R Liaison for final editing and formatting, and transmittal to WP5A.</t>
  </si>
  <si>
    <t>To NesCom (PAR Extension) - Approve sending the PAR extension information for P802.11REVmc cited below to NesCom.
– PAR document:  https://mentor.ieee.org/802.11/dcn/16/11-16-0978-01-000m-tgmc-par-extension-document.docx 
– CSD document: Revision/not applicable</t>
  </si>
  <si>
    <t>To NesCom (PAR Extension) - TGmc PAR extension
• Approve sending the PAR extension information for P802.11REVmc cited below to NesCom.
– PAR document:  https://mentor.ieee.org/802.11/dcn/16/11-16-0978-01-000m-tgmc-par-extension-document.docx 
– CSD document: Revision/not applicable</t>
  </si>
  <si>
    <t xml:space="preserve">To NesCom (PAR Extension) - TGah CSD document
Approve sending the CSD document for P802.11ah cited below to the 802 EC.
– CSD document: https://mentor.ieee.org/802.11/dcn/14/11-14-0591-00-00ah-tgah-revised-csd.docx </t>
  </si>
  <si>
    <t xml:space="preserve">To NesCom (PAR Extension) - TGai PAR extension
Approve sending the PAR extension information for P802.11ai cited below to NesCom.
– PAR document: https://mentor.ieee.org/802.11/dcn/16/11-16-0991-00-00ai-tgai-par-extension-request.docx   </t>
  </si>
  <si>
    <t xml:space="preserve">To NesCom (PAR Extension) - • TGaj PAR extension
Approve sending the PAR extension information for P802.11aj cited below to NesCom.
– PAR document:  https://mentor.ieee.org/802.11/dcn/16/11-16-0987-01-00aj-tgaj-par-extension.docx </t>
  </si>
  <si>
    <t xml:space="preserve">To NesCom (PAR Extension) - • TGak PAR extension
Approve sending the PAR extension information for P802.11ak cited below to NesCom.
– PAR document: https://mentor.ieee.org/802.11/dcn/16/11-16-0983-00-00ak-tgak-par-extension.docx </t>
  </si>
  <si>
    <t xml:space="preserve">To NesCom (PAR Extension) - • TGaq PAR extension
Approve sending the PAR extension information for P802.11aq cited below to NesCom.
– PAR document: https://mentor.ieee.org/802.11/dcn/16/11-16-0975-01-00aq-par-extension-form.docx </t>
  </si>
  <si>
    <t>Approval to forward the 802.22a and 802.22 ISO Ballot Comment Resolutions</t>
  </si>
  <si>
    <t>To NesCom - – 802.1Q-Rev “Bridges and Bridged Networks"</t>
  </si>
  <si>
    <t>To Sponsor Ballot - IEEE 802.1AEcg – MAC Security Amendment: Ethernet Data Encryption Devices</t>
  </si>
  <si>
    <t>To Sponsor Ballot - IEEE 802.1Qci - Per-Stream Filtering and Policing</t>
  </si>
  <si>
    <t xml:space="preserve">To Sponsor Ballot - IEEE 802d - Allocation of Uniform Resource Name (URN)  </t>
  </si>
  <si>
    <t>To Sponsor Ballot - IEEE 802.1CB - Frame Replication and Elimination for Reliability</t>
  </si>
  <si>
    <t>To RevCom - IEEE 802.1AC-Rev – MAC Services Definition</t>
  </si>
  <si>
    <t>Approve the following to SC6
- IEEE P802.1AEcg, P802.1Qci, P802.1CB,  and P802d to SC6 for information under PSDO
- FDIS comment responses for IEEE Stds 802.1Qbv-2015, 802.1AB-2016 and 802.1Qca-2015. to SC6 under PSDO
- IEEE 802.1Qcd-2015 to SC6 for adoption under PSDO</t>
  </si>
  <si>
    <t>Liaisons: –
- 802.1 to ITU-T SG15 LS 332 on P802.1CM synchronization
- 802.1 to ITU-T SG15 LS353 &amp; LS 362 on P802.1CM
– 802.1 to IEC SC65C WG15 on P802.1CB
– 802.1 to IEEE 1914 on P802.1CM
– 802.1 to 3GPP RAN3 on P802.1CM
– 802.1 to AVnu Alliance on TSN features
– 802.1 &amp; 802.24 to IEEE PES PSRC on TSN features
– 802.1 to IETF on YANG
– 802.1 &amp; 802.15 to WFA on 64bit-48bit bridging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</si>
</sst>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5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0" borderId="11" xfId="0" applyNumberFormat="1" applyFont="1" applyFill="1" applyBorder="1" applyAlignment="1" applyProtection="1">
      <alignment horizontal="right" vertical="center"/>
    </xf>
    <xf numFmtId="164" fontId="18" fillId="19" borderId="11" xfId="0" applyFont="1" applyFill="1" applyBorder="1" applyAlignment="1">
      <alignment vertical="center"/>
    </xf>
    <xf numFmtId="164" fontId="18" fillId="19" borderId="11" xfId="0" applyFont="1" applyFill="1" applyBorder="1" applyAlignment="1" applyProtection="1">
      <alignment vertical="center"/>
    </xf>
    <xf numFmtId="164" fontId="18" fillId="19" borderId="11" xfId="0" applyFont="1" applyFill="1" applyBorder="1" applyAlignment="1" applyProtection="1">
      <alignment horizontal="left" vertical="center" wrapText="1" indent="1"/>
    </xf>
    <xf numFmtId="164" fontId="0" fillId="0" borderId="11" xfId="0" applyBorder="1" applyAlignment="1">
      <alignment vertical="center"/>
    </xf>
    <xf numFmtId="164" fontId="18" fillId="19" borderId="11" xfId="0" applyFont="1" applyFill="1" applyBorder="1" applyAlignment="1" applyProtection="1">
      <alignment horizontal="left" vertical="center"/>
    </xf>
    <xf numFmtId="1" fontId="18" fillId="0" borderId="13" xfId="0" applyNumberFormat="1" applyFont="1" applyBorder="1" applyAlignment="1" applyProtection="1">
      <alignment horizontal="right" vertical="center"/>
    </xf>
    <xf numFmtId="164" fontId="18" fillId="0" borderId="14" xfId="0" applyFont="1" applyFill="1" applyBorder="1" applyAlignment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166" fontId="18" fillId="20" borderId="11" xfId="0" applyNumberFormat="1" applyFont="1" applyFill="1" applyBorder="1" applyAlignment="1" applyProtection="1">
      <alignment horizontal="left" vertical="center"/>
    </xf>
    <xf numFmtId="164" fontId="18" fillId="19" borderId="14" xfId="0" applyFont="1" applyFill="1" applyBorder="1" applyAlignment="1" applyProtection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5" fontId="18" fillId="20" borderId="11" xfId="0" applyNumberFormat="1" applyFont="1" applyFill="1" applyBorder="1" applyAlignment="1" applyProtection="1">
      <alignment vertical="center"/>
    </xf>
    <xf numFmtId="2" fontId="26" fillId="0" borderId="11" xfId="0" applyNumberFormat="1" applyFont="1" applyFill="1" applyBorder="1" applyAlignment="1" applyProtection="1">
      <alignment horizontal="left" vertical="center"/>
    </xf>
    <xf numFmtId="164" fontId="26" fillId="0" borderId="11" xfId="0" applyFont="1" applyBorder="1" applyAlignment="1">
      <alignment vertical="center"/>
    </xf>
    <xf numFmtId="164" fontId="26" fillId="0" borderId="11" xfId="0" applyFont="1" applyFill="1" applyBorder="1" applyAlignment="1" applyProtection="1">
      <alignment vertical="center" wrapText="1"/>
    </xf>
    <xf numFmtId="164" fontId="26" fillId="0" borderId="11" xfId="0" applyFont="1" applyFill="1" applyBorder="1" applyAlignment="1" applyProtection="1">
      <alignment vertical="center"/>
    </xf>
    <xf numFmtId="1" fontId="27" fillId="0" borderId="0" xfId="0" applyNumberFormat="1" applyFont="1" applyAlignment="1">
      <alignment horizontal="right" vertical="center"/>
    </xf>
    <xf numFmtId="165" fontId="26" fillId="0" borderId="11" xfId="0" applyNumberFormat="1" applyFont="1" applyBorder="1" applyAlignment="1" applyProtection="1">
      <alignment vertical="center"/>
    </xf>
    <xf numFmtId="164" fontId="0" fillId="0" borderId="11" xfId="0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4"/>
  <sheetViews>
    <sheetView tabSelected="1" zoomScale="110" zoomScaleNormal="110" workbookViewId="0">
      <selection activeCell="C40" sqref="C40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1.4140625" style="21" customWidth="1"/>
    <col min="4" max="4" width="9.1640625" style="20" customWidth="1"/>
    <col min="5" max="5" width="3.4140625" style="93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68</v>
      </c>
      <c r="B1" s="2"/>
      <c r="C1" s="3" t="s">
        <v>0</v>
      </c>
      <c r="D1" s="2"/>
      <c r="E1" s="80"/>
      <c r="F1" s="2"/>
    </row>
    <row r="2" spans="1:254" ht="19.5" customHeight="1" x14ac:dyDescent="0.3">
      <c r="A2" s="30"/>
      <c r="B2" s="2"/>
      <c r="C2" s="3" t="s">
        <v>61</v>
      </c>
      <c r="D2" s="2"/>
      <c r="E2" s="80"/>
      <c r="F2" s="2"/>
    </row>
    <row r="3" spans="1:254" ht="19.5" customHeight="1" x14ac:dyDescent="0.3">
      <c r="A3" s="30"/>
      <c r="B3" s="2"/>
      <c r="C3" s="33"/>
      <c r="D3" s="2"/>
      <c r="E3" s="80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1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2"/>
      <c r="F5" s="9"/>
    </row>
    <row r="6" spans="1:254" ht="19.5" customHeight="1" x14ac:dyDescent="0.3">
      <c r="A6" s="69"/>
      <c r="B6" s="36"/>
      <c r="C6" s="37" t="s">
        <v>5</v>
      </c>
      <c r="D6" s="10"/>
      <c r="E6" s="83"/>
      <c r="F6" s="38"/>
    </row>
    <row r="7" spans="1:254" s="40" customFormat="1" ht="19.5" customHeight="1" x14ac:dyDescent="0.3">
      <c r="A7" s="1"/>
      <c r="B7" s="34"/>
      <c r="C7" s="12"/>
      <c r="D7" s="11"/>
      <c r="E7" s="84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5">
        <v>15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5">
        <v>10</v>
      </c>
      <c r="F9" s="35">
        <f>F8+TIME(0,E8,0)</f>
        <v>0.55208333333333326</v>
      </c>
    </row>
    <row r="10" spans="1:254" ht="19.5" customHeight="1" x14ac:dyDescent="0.3">
      <c r="A10" s="13"/>
      <c r="B10" s="43"/>
      <c r="C10" s="44"/>
      <c r="D10" s="43"/>
      <c r="E10" s="85"/>
      <c r="F10" s="35">
        <f>F9+TIME(0,E9,0)</f>
        <v>0.55902777777777768</v>
      </c>
    </row>
    <row r="11" spans="1:254" ht="19.5" customHeight="1" x14ac:dyDescent="0.3">
      <c r="A11" s="22">
        <f>3</f>
        <v>3</v>
      </c>
      <c r="B11" s="45" t="s">
        <v>10</v>
      </c>
      <c r="C11" s="46" t="s">
        <v>26</v>
      </c>
      <c r="D11" s="45" t="s">
        <v>7</v>
      </c>
      <c r="E11" s="86">
        <v>5</v>
      </c>
      <c r="F11" s="35">
        <f>F10+TIME(0,E10,0)</f>
        <v>0.55902777777777768</v>
      </c>
    </row>
    <row r="12" spans="1:254" s="53" customFormat="1" ht="18" customHeight="1" x14ac:dyDescent="0.3">
      <c r="A12" s="24"/>
      <c r="B12" s="51"/>
      <c r="C12" s="52"/>
      <c r="D12" s="51"/>
      <c r="E12" s="87"/>
      <c r="F12" s="35">
        <f>F11+TIME(0,E11,0)</f>
        <v>0.56249999999999989</v>
      </c>
    </row>
    <row r="13" spans="1:254" ht="19.5" customHeight="1" x14ac:dyDescent="0.3">
      <c r="A13" s="23">
        <f>4</f>
        <v>4</v>
      </c>
      <c r="B13" s="54"/>
      <c r="C13" s="55" t="s">
        <v>11</v>
      </c>
      <c r="D13" s="54"/>
      <c r="E13" s="88"/>
      <c r="F13" s="35">
        <f>F11+TIME(0,E11,0)</f>
        <v>0.56249999999999989</v>
      </c>
    </row>
    <row r="14" spans="1:254" ht="31.5" customHeight="1" x14ac:dyDescent="0.3">
      <c r="A14" s="14"/>
      <c r="B14" s="48"/>
      <c r="C14" s="49"/>
      <c r="D14" s="48"/>
      <c r="E14" s="89"/>
      <c r="F14" s="35">
        <f>F13+TIME(0,E13,0)</f>
        <v>0.56249999999999989</v>
      </c>
    </row>
    <row r="15" spans="1:254" ht="19.5" customHeight="1" x14ac:dyDescent="0.3">
      <c r="A15" s="14">
        <v>5</v>
      </c>
      <c r="B15" s="15"/>
      <c r="C15" s="57" t="s">
        <v>15</v>
      </c>
      <c r="D15" s="58"/>
      <c r="E15" s="91"/>
      <c r="F15" s="47">
        <f>F13+TIME(0,F13,0)</f>
        <v>0.56249999999999989</v>
      </c>
    </row>
    <row r="16" spans="1:254" ht="19.5" customHeight="1" x14ac:dyDescent="0.3">
      <c r="A16" s="124">
        <f>A15+0.01</f>
        <v>5.01</v>
      </c>
      <c r="B16" s="125"/>
      <c r="C16" s="126" t="s">
        <v>40</v>
      </c>
      <c r="D16" s="56"/>
      <c r="E16" s="92"/>
      <c r="F16" s="127">
        <f>F15+TIME(0,E15,0)</f>
        <v>0.56249999999999989</v>
      </c>
    </row>
    <row r="17" spans="1:6" ht="19.5" customHeight="1" x14ac:dyDescent="0.3">
      <c r="A17" s="29">
        <f t="shared" ref="A17:A21" si="0">A16+0.001</f>
        <v>5.0110000000000001</v>
      </c>
      <c r="B17" s="112" t="s">
        <v>69</v>
      </c>
      <c r="C17" s="114" t="s">
        <v>80</v>
      </c>
      <c r="D17" s="113" t="s">
        <v>38</v>
      </c>
      <c r="E17" s="97">
        <v>0</v>
      </c>
      <c r="F17" s="99">
        <f t="shared" ref="F17:F22" si="1">F16+TIME(0,E16,0)</f>
        <v>0.56249999999999989</v>
      </c>
    </row>
    <row r="18" spans="1:6" ht="19.5" customHeight="1" x14ac:dyDescent="0.3">
      <c r="A18" s="29">
        <f t="shared" si="0"/>
        <v>5.0120000000000005</v>
      </c>
      <c r="B18" s="112" t="s">
        <v>69</v>
      </c>
      <c r="C18" s="114" t="s">
        <v>81</v>
      </c>
      <c r="D18" s="113" t="s">
        <v>38</v>
      </c>
      <c r="E18" s="97">
        <v>0</v>
      </c>
      <c r="F18" s="99">
        <f t="shared" si="1"/>
        <v>0.56249999999999989</v>
      </c>
    </row>
    <row r="19" spans="1:6" ht="19.5" customHeight="1" x14ac:dyDescent="0.3">
      <c r="A19" s="29">
        <f t="shared" si="0"/>
        <v>5.0130000000000008</v>
      </c>
      <c r="B19" s="112" t="s">
        <v>69</v>
      </c>
      <c r="C19" s="114" t="s">
        <v>82</v>
      </c>
      <c r="D19" s="113" t="s">
        <v>38</v>
      </c>
      <c r="E19" s="97">
        <v>0</v>
      </c>
      <c r="F19" s="99">
        <f t="shared" si="1"/>
        <v>0.56249999999999989</v>
      </c>
    </row>
    <row r="20" spans="1:6" ht="19.5" customHeight="1" x14ac:dyDescent="0.3">
      <c r="A20" s="29">
        <f t="shared" si="0"/>
        <v>5.0140000000000011</v>
      </c>
      <c r="B20" s="112" t="s">
        <v>69</v>
      </c>
      <c r="C20" s="114" t="s">
        <v>83</v>
      </c>
      <c r="D20" s="113" t="s">
        <v>38</v>
      </c>
      <c r="E20" s="97">
        <v>0</v>
      </c>
      <c r="F20" s="99">
        <f t="shared" si="1"/>
        <v>0.56249999999999989</v>
      </c>
    </row>
    <row r="21" spans="1:6" ht="19.5" customHeight="1" x14ac:dyDescent="0.3">
      <c r="A21" s="29">
        <f t="shared" si="0"/>
        <v>5.0150000000000015</v>
      </c>
      <c r="B21" s="112" t="s">
        <v>69</v>
      </c>
      <c r="C21" s="114" t="s">
        <v>84</v>
      </c>
      <c r="D21" s="113" t="s">
        <v>38</v>
      </c>
      <c r="E21" s="97">
        <v>0</v>
      </c>
      <c r="F21" s="99">
        <f t="shared" si="1"/>
        <v>0.56249999999999989</v>
      </c>
    </row>
    <row r="22" spans="1:6" ht="19.5" customHeight="1" x14ac:dyDescent="0.3">
      <c r="A22" s="14">
        <f>A16+0.01</f>
        <v>5.0199999999999996</v>
      </c>
      <c r="B22" s="15" t="s">
        <v>53</v>
      </c>
      <c r="C22" s="55" t="s">
        <v>28</v>
      </c>
      <c r="D22" s="58" t="s">
        <v>41</v>
      </c>
      <c r="E22" s="91"/>
      <c r="F22" s="50">
        <f t="shared" si="1"/>
        <v>0.56249999999999989</v>
      </c>
    </row>
    <row r="23" spans="1:6" ht="19.5" customHeight="1" x14ac:dyDescent="0.3">
      <c r="A23" s="14">
        <f t="shared" ref="A23:A25" si="2">A22+0.01</f>
        <v>5.0299999999999994</v>
      </c>
      <c r="B23" s="15" t="s">
        <v>53</v>
      </c>
      <c r="C23" s="55" t="s">
        <v>29</v>
      </c>
      <c r="D23" s="58" t="s">
        <v>62</v>
      </c>
      <c r="E23" s="91"/>
      <c r="F23" s="50">
        <f t="shared" ref="F23:F95" si="3">F22+TIME(0,E22,0)</f>
        <v>0.56249999999999989</v>
      </c>
    </row>
    <row r="24" spans="1:6" ht="18.75" customHeight="1" x14ac:dyDescent="0.3">
      <c r="A24" s="14">
        <f>A23+0.01</f>
        <v>5.0399999999999991</v>
      </c>
      <c r="B24" s="15" t="s">
        <v>53</v>
      </c>
      <c r="C24" s="55" t="s">
        <v>30</v>
      </c>
      <c r="D24" s="58" t="s">
        <v>42</v>
      </c>
      <c r="E24" s="91"/>
      <c r="F24" s="50">
        <f t="shared" si="3"/>
        <v>0.56249999999999989</v>
      </c>
    </row>
    <row r="25" spans="1:6" ht="19.5" customHeight="1" x14ac:dyDescent="0.3">
      <c r="A25" s="14">
        <f t="shared" si="2"/>
        <v>5.0499999999999989</v>
      </c>
      <c r="B25" s="15" t="s">
        <v>53</v>
      </c>
      <c r="C25" s="55" t="s">
        <v>31</v>
      </c>
      <c r="D25" s="58" t="s">
        <v>39</v>
      </c>
      <c r="E25" s="91"/>
      <c r="F25" s="50">
        <f t="shared" si="3"/>
        <v>0.56249999999999989</v>
      </c>
    </row>
    <row r="26" spans="1:6" ht="19.5" customHeight="1" x14ac:dyDescent="0.3">
      <c r="A26" s="104">
        <f>A25+0.01</f>
        <v>5.0599999999999987</v>
      </c>
      <c r="B26" s="105" t="s">
        <v>53</v>
      </c>
      <c r="C26" s="106" t="s">
        <v>32</v>
      </c>
      <c r="D26" s="107" t="s">
        <v>37</v>
      </c>
      <c r="E26" s="108"/>
      <c r="F26" s="109">
        <f t="shared" si="3"/>
        <v>0.56249999999999989</v>
      </c>
    </row>
    <row r="27" spans="1:6" ht="19.5" customHeight="1" x14ac:dyDescent="0.3">
      <c r="A27" s="14">
        <f>A26+0.01</f>
        <v>5.0699999999999985</v>
      </c>
      <c r="B27" s="15"/>
      <c r="C27" s="55" t="s">
        <v>33</v>
      </c>
      <c r="E27" s="91"/>
      <c r="F27" s="50">
        <f t="shared" si="3"/>
        <v>0.56249999999999989</v>
      </c>
    </row>
    <row r="28" spans="1:6" ht="19.5" customHeight="1" x14ac:dyDescent="0.3">
      <c r="A28" s="120">
        <f t="shared" ref="A28:A33" si="4">A27+0.001</f>
        <v>5.0709999999999988</v>
      </c>
      <c r="B28" s="15" t="s">
        <v>53</v>
      </c>
      <c r="C28" s="123" t="s">
        <v>94</v>
      </c>
      <c r="D28" s="58" t="s">
        <v>54</v>
      </c>
      <c r="E28" s="91">
        <v>3</v>
      </c>
      <c r="F28" s="50">
        <f t="shared" si="3"/>
        <v>0.56249999999999989</v>
      </c>
    </row>
    <row r="29" spans="1:6" ht="25.2" customHeight="1" x14ac:dyDescent="0.3">
      <c r="A29" s="120">
        <f t="shared" si="4"/>
        <v>5.0719999999999992</v>
      </c>
      <c r="B29" s="15" t="s">
        <v>53</v>
      </c>
      <c r="C29" s="123" t="s">
        <v>95</v>
      </c>
      <c r="D29" s="58" t="s">
        <v>54</v>
      </c>
      <c r="E29" s="91">
        <v>3</v>
      </c>
      <c r="F29" s="50">
        <f t="shared" si="3"/>
        <v>0.56458333333333321</v>
      </c>
    </row>
    <row r="30" spans="1:6" ht="19.5" customHeight="1" x14ac:dyDescent="0.3">
      <c r="A30" s="120">
        <f t="shared" si="4"/>
        <v>5.0729999999999995</v>
      </c>
      <c r="B30" s="15" t="s">
        <v>53</v>
      </c>
      <c r="C30" s="123" t="s">
        <v>96</v>
      </c>
      <c r="D30" s="58" t="s">
        <v>54</v>
      </c>
      <c r="E30" s="91">
        <v>3</v>
      </c>
      <c r="F30" s="50">
        <f t="shared" si="3"/>
        <v>0.56666666666666654</v>
      </c>
    </row>
    <row r="31" spans="1:6" ht="19.5" customHeight="1" x14ac:dyDescent="0.3">
      <c r="A31" s="120">
        <f t="shared" si="4"/>
        <v>5.0739999999999998</v>
      </c>
      <c r="B31" s="15" t="s">
        <v>53</v>
      </c>
      <c r="C31" s="123" t="s">
        <v>97</v>
      </c>
      <c r="D31" s="58" t="s">
        <v>54</v>
      </c>
      <c r="E31" s="91">
        <v>3</v>
      </c>
      <c r="F31" s="50">
        <f t="shared" si="3"/>
        <v>0.56874999999999987</v>
      </c>
    </row>
    <row r="32" spans="1:6" ht="19.5" customHeight="1" x14ac:dyDescent="0.3">
      <c r="A32" s="120">
        <f t="shared" si="4"/>
        <v>5.0750000000000002</v>
      </c>
      <c r="B32" s="15" t="s">
        <v>53</v>
      </c>
      <c r="C32" s="123" t="s">
        <v>98</v>
      </c>
      <c r="D32" s="58" t="s">
        <v>54</v>
      </c>
      <c r="E32" s="91">
        <v>3</v>
      </c>
      <c r="F32" s="50">
        <f t="shared" si="3"/>
        <v>0.57083333333333319</v>
      </c>
    </row>
    <row r="33" spans="1:6" ht="19.5" customHeight="1" x14ac:dyDescent="0.3">
      <c r="A33" s="120">
        <f t="shared" si="4"/>
        <v>5.0760000000000005</v>
      </c>
      <c r="B33" s="15" t="s">
        <v>53</v>
      </c>
      <c r="C33" s="123" t="s">
        <v>99</v>
      </c>
      <c r="D33" s="58" t="s">
        <v>54</v>
      </c>
      <c r="E33" s="91">
        <v>3</v>
      </c>
      <c r="F33" s="50">
        <f t="shared" si="3"/>
        <v>0.57291666666666652</v>
      </c>
    </row>
    <row r="34" spans="1:6" ht="19.5" customHeight="1" x14ac:dyDescent="0.3">
      <c r="A34" s="14">
        <f t="shared" ref="A34" si="5">A27+0.01</f>
        <v>5.0799999999999983</v>
      </c>
      <c r="B34" s="15" t="s">
        <v>53</v>
      </c>
      <c r="C34" s="55" t="s">
        <v>34</v>
      </c>
      <c r="E34" s="91"/>
      <c r="F34" s="50">
        <f t="shared" si="3"/>
        <v>0.57499999999999984</v>
      </c>
    </row>
    <row r="35" spans="1:6" ht="25.2" customHeight="1" x14ac:dyDescent="0.3">
      <c r="A35" s="29">
        <f t="shared" ref="A35:A38" si="6">A34+0.001</f>
        <v>5.0809999999999986</v>
      </c>
      <c r="B35" s="112" t="s">
        <v>69</v>
      </c>
      <c r="C35" s="122" t="s">
        <v>75</v>
      </c>
      <c r="D35" s="113" t="s">
        <v>36</v>
      </c>
      <c r="E35" s="97">
        <v>0</v>
      </c>
      <c r="F35" s="99">
        <f t="shared" si="3"/>
        <v>0.57499999999999984</v>
      </c>
    </row>
    <row r="36" spans="1:6" ht="23.4" customHeight="1" x14ac:dyDescent="0.3">
      <c r="A36" s="29">
        <f t="shared" si="6"/>
        <v>5.081999999999999</v>
      </c>
      <c r="B36" s="112" t="s">
        <v>69</v>
      </c>
      <c r="C36" s="122" t="s">
        <v>76</v>
      </c>
      <c r="D36" s="113" t="s">
        <v>36</v>
      </c>
      <c r="E36" s="97">
        <v>0</v>
      </c>
      <c r="F36" s="99">
        <f t="shared" si="3"/>
        <v>0.57499999999999984</v>
      </c>
    </row>
    <row r="37" spans="1:6" ht="19.5" customHeight="1" x14ac:dyDescent="0.3">
      <c r="A37" s="29">
        <f t="shared" si="6"/>
        <v>5.0829999999999993</v>
      </c>
      <c r="B37" s="112" t="s">
        <v>69</v>
      </c>
      <c r="C37" s="122" t="s">
        <v>77</v>
      </c>
      <c r="D37" s="113" t="s">
        <v>36</v>
      </c>
      <c r="E37" s="97">
        <v>0</v>
      </c>
      <c r="F37" s="99">
        <f t="shared" si="3"/>
        <v>0.57499999999999984</v>
      </c>
    </row>
    <row r="38" spans="1:6" ht="19.5" customHeight="1" x14ac:dyDescent="0.3">
      <c r="A38" s="29">
        <f t="shared" si="6"/>
        <v>5.0839999999999996</v>
      </c>
      <c r="B38" s="112" t="s">
        <v>69</v>
      </c>
      <c r="C38" s="122" t="s">
        <v>78</v>
      </c>
      <c r="D38" s="113" t="s">
        <v>36</v>
      </c>
      <c r="E38" s="97">
        <v>0</v>
      </c>
      <c r="F38" s="99">
        <f t="shared" si="3"/>
        <v>0.57499999999999984</v>
      </c>
    </row>
    <row r="39" spans="1:6" ht="19.5" customHeight="1" x14ac:dyDescent="0.3">
      <c r="A39" s="14">
        <f>A34+0.01</f>
        <v>5.0899999999999981</v>
      </c>
      <c r="B39" s="15" t="s">
        <v>53</v>
      </c>
      <c r="C39" s="55" t="s">
        <v>35</v>
      </c>
      <c r="D39" s="58" t="s">
        <v>55</v>
      </c>
      <c r="E39" s="91"/>
      <c r="F39" s="50">
        <f t="shared" si="3"/>
        <v>0.57499999999999984</v>
      </c>
    </row>
    <row r="40" spans="1:6" ht="19.5" customHeight="1" x14ac:dyDescent="0.3">
      <c r="A40" s="14"/>
      <c r="B40" s="115"/>
      <c r="C40" s="134"/>
      <c r="D40" s="115"/>
      <c r="E40" s="91"/>
      <c r="F40" s="50">
        <f t="shared" si="3"/>
        <v>0.57499999999999984</v>
      </c>
    </row>
    <row r="41" spans="1:6" ht="27" customHeight="1" x14ac:dyDescent="0.3">
      <c r="A41" s="14">
        <v>6</v>
      </c>
      <c r="B41" s="15"/>
      <c r="C41" s="55" t="s">
        <v>16</v>
      </c>
      <c r="D41" s="58"/>
      <c r="E41" s="91"/>
      <c r="F41" s="50">
        <f t="shared" si="3"/>
        <v>0.57499999999999984</v>
      </c>
    </row>
    <row r="42" spans="1:6" ht="19.5" customHeight="1" x14ac:dyDescent="0.3">
      <c r="A42" s="104">
        <f t="shared" ref="A42:A52" si="7">A41+0.01</f>
        <v>6.01</v>
      </c>
      <c r="B42" s="110" t="s">
        <v>8</v>
      </c>
      <c r="C42" s="106" t="s">
        <v>40</v>
      </c>
      <c r="D42" s="107" t="s">
        <v>38</v>
      </c>
      <c r="E42" s="111"/>
      <c r="F42" s="109">
        <f t="shared" si="3"/>
        <v>0.57499999999999984</v>
      </c>
    </row>
    <row r="43" spans="1:6" ht="19.5" customHeight="1" x14ac:dyDescent="0.3">
      <c r="A43" s="14">
        <f>A42+0.01</f>
        <v>6.02</v>
      </c>
      <c r="B43" s="16" t="s">
        <v>8</v>
      </c>
      <c r="C43" s="55" t="s">
        <v>28</v>
      </c>
      <c r="D43" s="58" t="s">
        <v>41</v>
      </c>
      <c r="E43" s="89"/>
      <c r="F43" s="50">
        <f t="shared" si="3"/>
        <v>0.57499999999999984</v>
      </c>
    </row>
    <row r="44" spans="1:6" ht="19.5" customHeight="1" x14ac:dyDescent="0.3">
      <c r="A44" s="14">
        <f t="shared" si="7"/>
        <v>6.0299999999999994</v>
      </c>
      <c r="B44" s="16" t="s">
        <v>8</v>
      </c>
      <c r="C44" s="55" t="s">
        <v>29</v>
      </c>
      <c r="D44" s="58" t="s">
        <v>62</v>
      </c>
      <c r="E44" s="89"/>
      <c r="F44" s="50">
        <f t="shared" si="3"/>
        <v>0.57499999999999984</v>
      </c>
    </row>
    <row r="45" spans="1:6" ht="19.5" customHeight="1" x14ac:dyDescent="0.3">
      <c r="A45" s="14">
        <f t="shared" si="7"/>
        <v>6.0399999999999991</v>
      </c>
      <c r="B45" s="16"/>
      <c r="C45" s="55" t="s">
        <v>30</v>
      </c>
      <c r="E45" s="89"/>
      <c r="F45" s="50">
        <f t="shared" si="3"/>
        <v>0.57499999999999984</v>
      </c>
    </row>
    <row r="46" spans="1:6" ht="19.5" customHeight="1" x14ac:dyDescent="0.3">
      <c r="A46" s="29">
        <f>A45+0.001</f>
        <v>6.0409999999999995</v>
      </c>
      <c r="B46" s="112" t="s">
        <v>72</v>
      </c>
      <c r="C46" s="114" t="s">
        <v>73</v>
      </c>
      <c r="D46" s="113" t="s">
        <v>42</v>
      </c>
      <c r="E46" s="97">
        <v>0</v>
      </c>
      <c r="F46" s="99">
        <f t="shared" si="3"/>
        <v>0.57499999999999984</v>
      </c>
    </row>
    <row r="47" spans="1:6" s="56" customFormat="1" ht="19.5" customHeight="1" x14ac:dyDescent="0.3">
      <c r="A47" s="14">
        <f>A45+0.01</f>
        <v>6.0499999999999989</v>
      </c>
      <c r="B47" s="16"/>
      <c r="C47" s="55" t="s">
        <v>31</v>
      </c>
      <c r="E47" s="92"/>
      <c r="F47" s="50">
        <f t="shared" si="3"/>
        <v>0.57499999999999984</v>
      </c>
    </row>
    <row r="48" spans="1:6" s="56" customFormat="1" ht="26.4" customHeight="1" x14ac:dyDescent="0.3">
      <c r="A48" s="29">
        <f>A47+0.001</f>
        <v>6.0509999999999993</v>
      </c>
      <c r="B48" s="112" t="s">
        <v>72</v>
      </c>
      <c r="C48" s="114" t="s">
        <v>71</v>
      </c>
      <c r="D48" s="113" t="s">
        <v>39</v>
      </c>
      <c r="E48" s="97">
        <v>0</v>
      </c>
      <c r="F48" s="99">
        <f t="shared" si="3"/>
        <v>0.57499999999999984</v>
      </c>
    </row>
    <row r="49" spans="1:6" s="56" customFormat="1" ht="19.5" customHeight="1" x14ac:dyDescent="0.3">
      <c r="A49" s="104">
        <f>A47+0.01</f>
        <v>6.0599999999999987</v>
      </c>
      <c r="B49" s="110" t="s">
        <v>8</v>
      </c>
      <c r="C49" s="106" t="s">
        <v>32</v>
      </c>
      <c r="D49" s="107" t="s">
        <v>37</v>
      </c>
      <c r="E49" s="111"/>
      <c r="F49" s="50">
        <f t="shared" si="3"/>
        <v>0.57499999999999984</v>
      </c>
    </row>
    <row r="50" spans="1:6" ht="19.5" customHeight="1" x14ac:dyDescent="0.3">
      <c r="A50" s="14">
        <f t="shared" si="7"/>
        <v>6.0699999999999985</v>
      </c>
      <c r="B50" s="16" t="s">
        <v>8</v>
      </c>
      <c r="C50" s="55" t="s">
        <v>43</v>
      </c>
      <c r="D50" s="58" t="s">
        <v>60</v>
      </c>
      <c r="E50" s="89"/>
      <c r="F50" s="50">
        <f t="shared" si="3"/>
        <v>0.57499999999999984</v>
      </c>
    </row>
    <row r="51" spans="1:6" ht="19.5" customHeight="1" x14ac:dyDescent="0.3">
      <c r="A51" s="14">
        <f t="shared" si="7"/>
        <v>6.0799999999999983</v>
      </c>
      <c r="B51" s="16" t="s">
        <v>8</v>
      </c>
      <c r="C51" s="55" t="s">
        <v>33</v>
      </c>
      <c r="D51" s="58" t="s">
        <v>54</v>
      </c>
      <c r="E51" s="89"/>
      <c r="F51" s="50">
        <f t="shared" si="3"/>
        <v>0.57499999999999984</v>
      </c>
    </row>
    <row r="52" spans="1:6" ht="19.5" customHeight="1" x14ac:dyDescent="0.3">
      <c r="A52" s="14">
        <f t="shared" si="7"/>
        <v>6.0899999999999981</v>
      </c>
      <c r="B52" s="16"/>
      <c r="C52" s="55" t="s">
        <v>34</v>
      </c>
      <c r="E52" s="89"/>
      <c r="F52" s="50">
        <f t="shared" si="3"/>
        <v>0.57499999999999984</v>
      </c>
    </row>
    <row r="53" spans="1:6" ht="19.5" customHeight="1" x14ac:dyDescent="0.3">
      <c r="A53" s="29">
        <f>A52+0.001</f>
        <v>6.0909999999999984</v>
      </c>
      <c r="B53" s="112" t="s">
        <v>72</v>
      </c>
      <c r="C53" s="114" t="s">
        <v>74</v>
      </c>
      <c r="D53" s="113" t="s">
        <v>36</v>
      </c>
      <c r="E53" s="97">
        <v>0</v>
      </c>
      <c r="F53" s="99">
        <f t="shared" si="3"/>
        <v>0.57499999999999984</v>
      </c>
    </row>
    <row r="54" spans="1:6" ht="19.5" customHeight="1" x14ac:dyDescent="0.3">
      <c r="A54" s="26">
        <f>A52+0.01</f>
        <v>6.0999999999999979</v>
      </c>
      <c r="B54" s="118" t="s">
        <v>8</v>
      </c>
      <c r="C54" s="119" t="s">
        <v>35</v>
      </c>
      <c r="E54" s="90"/>
      <c r="F54" s="50">
        <f t="shared" si="3"/>
        <v>0.57499999999999984</v>
      </c>
    </row>
    <row r="55" spans="1:6" s="115" customFormat="1" ht="55.8" customHeight="1" x14ac:dyDescent="0.3">
      <c r="A55" s="29">
        <f t="shared" ref="A55:A60" si="8">A54+0.001</f>
        <v>6.1009999999999982</v>
      </c>
      <c r="B55" s="112" t="s">
        <v>72</v>
      </c>
      <c r="C55" s="114" t="s">
        <v>86</v>
      </c>
      <c r="D55" s="121" t="s">
        <v>55</v>
      </c>
      <c r="E55" s="97">
        <v>0</v>
      </c>
      <c r="F55" s="99">
        <f t="shared" si="3"/>
        <v>0.57499999999999984</v>
      </c>
    </row>
    <row r="56" spans="1:6" s="115" customFormat="1" ht="67.8" customHeight="1" x14ac:dyDescent="0.3">
      <c r="A56" s="29">
        <f t="shared" si="8"/>
        <v>6.1019999999999985</v>
      </c>
      <c r="B56" s="112" t="s">
        <v>72</v>
      </c>
      <c r="C56" s="114" t="s">
        <v>87</v>
      </c>
      <c r="D56" s="121" t="s">
        <v>55</v>
      </c>
      <c r="E56" s="97">
        <v>0</v>
      </c>
      <c r="F56" s="99">
        <f t="shared" si="3"/>
        <v>0.57499999999999984</v>
      </c>
    </row>
    <row r="57" spans="1:6" s="115" customFormat="1" ht="57.6" customHeight="1" x14ac:dyDescent="0.3">
      <c r="A57" s="29">
        <f t="shared" si="8"/>
        <v>6.1029999999999989</v>
      </c>
      <c r="B57" s="112" t="s">
        <v>72</v>
      </c>
      <c r="C57" s="114" t="s">
        <v>88</v>
      </c>
      <c r="D57" s="121" t="s">
        <v>55</v>
      </c>
      <c r="E57" s="97">
        <v>0</v>
      </c>
      <c r="F57" s="99">
        <f t="shared" si="3"/>
        <v>0.57499999999999984</v>
      </c>
    </row>
    <row r="58" spans="1:6" s="115" customFormat="1" ht="55.2" customHeight="1" x14ac:dyDescent="0.3">
      <c r="A58" s="29">
        <f t="shared" si="8"/>
        <v>6.1039999999999992</v>
      </c>
      <c r="B58" s="112" t="s">
        <v>72</v>
      </c>
      <c r="C58" s="114" t="s">
        <v>89</v>
      </c>
      <c r="D58" s="113" t="s">
        <v>55</v>
      </c>
      <c r="E58" s="97">
        <v>0</v>
      </c>
      <c r="F58" s="99">
        <f t="shared" si="3"/>
        <v>0.57499999999999984</v>
      </c>
    </row>
    <row r="59" spans="1:6" s="115" customFormat="1" ht="59.4" customHeight="1" x14ac:dyDescent="0.3">
      <c r="A59" s="29">
        <f t="shared" si="8"/>
        <v>6.1049999999999995</v>
      </c>
      <c r="B59" s="112" t="s">
        <v>72</v>
      </c>
      <c r="C59" s="114" t="s">
        <v>90</v>
      </c>
      <c r="D59" s="113" t="s">
        <v>55</v>
      </c>
      <c r="E59" s="97">
        <v>0</v>
      </c>
      <c r="F59" s="99">
        <f t="shared" si="3"/>
        <v>0.57499999999999984</v>
      </c>
    </row>
    <row r="60" spans="1:6" s="115" customFormat="1" ht="58.8" customHeight="1" x14ac:dyDescent="0.3">
      <c r="A60" s="29">
        <f t="shared" si="8"/>
        <v>6.1059999999999999</v>
      </c>
      <c r="B60" s="112" t="s">
        <v>72</v>
      </c>
      <c r="C60" s="114" t="s">
        <v>91</v>
      </c>
      <c r="D60" s="113" t="s">
        <v>55</v>
      </c>
      <c r="E60" s="97">
        <v>0</v>
      </c>
      <c r="F60" s="99">
        <f t="shared" si="3"/>
        <v>0.57499999999999984</v>
      </c>
    </row>
    <row r="61" spans="1:6" s="64" customFormat="1" ht="57.6" customHeight="1" x14ac:dyDescent="0.3">
      <c r="A61" s="29">
        <f t="shared" ref="A61" si="9">A60+0.001</f>
        <v>6.1070000000000002</v>
      </c>
      <c r="B61" s="112" t="s">
        <v>72</v>
      </c>
      <c r="C61" s="114" t="s">
        <v>92</v>
      </c>
      <c r="D61" s="113" t="s">
        <v>55</v>
      </c>
      <c r="E61" s="97">
        <v>0</v>
      </c>
      <c r="F61" s="99">
        <f t="shared" si="3"/>
        <v>0.57499999999999984</v>
      </c>
    </row>
    <row r="62" spans="1:6" ht="19.5" customHeight="1" x14ac:dyDescent="0.3">
      <c r="A62" s="23"/>
      <c r="E62" s="88"/>
      <c r="F62" s="50">
        <f t="shared" si="3"/>
        <v>0.57499999999999984</v>
      </c>
    </row>
    <row r="63" spans="1:6" ht="19.5" customHeight="1" x14ac:dyDescent="0.3">
      <c r="A63" s="14">
        <v>7</v>
      </c>
      <c r="B63" s="16"/>
      <c r="C63" s="55" t="s">
        <v>65</v>
      </c>
      <c r="D63" s="48"/>
      <c r="E63" s="89"/>
      <c r="F63" s="50">
        <f t="shared" si="3"/>
        <v>0.57499999999999984</v>
      </c>
    </row>
    <row r="64" spans="1:6" ht="19.5" customHeight="1" x14ac:dyDescent="0.3">
      <c r="A64" s="128">
        <f t="shared" ref="A64:A75" si="10">A63+0.01</f>
        <v>7.01</v>
      </c>
      <c r="B64" s="129" t="s">
        <v>53</v>
      </c>
      <c r="C64" s="130" t="s">
        <v>40</v>
      </c>
      <c r="D64" s="131" t="s">
        <v>38</v>
      </c>
      <c r="E64" s="132"/>
      <c r="F64" s="133">
        <f t="shared" si="3"/>
        <v>0.57499999999999984</v>
      </c>
    </row>
    <row r="65" spans="1:6" s="59" customFormat="1" ht="19.5" customHeight="1" x14ac:dyDescent="0.3">
      <c r="A65" s="14">
        <f t="shared" si="10"/>
        <v>7.02</v>
      </c>
      <c r="B65" s="15" t="s">
        <v>53</v>
      </c>
      <c r="C65" s="55" t="s">
        <v>28</v>
      </c>
      <c r="D65" s="58" t="s">
        <v>41</v>
      </c>
      <c r="E65" s="89"/>
      <c r="F65" s="50">
        <f t="shared" si="3"/>
        <v>0.57499999999999984</v>
      </c>
    </row>
    <row r="66" spans="1:6" ht="19.5" customHeight="1" x14ac:dyDescent="0.3">
      <c r="A66" s="14">
        <f t="shared" si="10"/>
        <v>7.0299999999999994</v>
      </c>
      <c r="B66" s="15" t="s">
        <v>53</v>
      </c>
      <c r="C66" s="55" t="s">
        <v>29</v>
      </c>
      <c r="E66" s="91"/>
      <c r="F66" s="50">
        <f t="shared" si="3"/>
        <v>0.57499999999999984</v>
      </c>
    </row>
    <row r="67" spans="1:6" ht="42.6" customHeight="1" x14ac:dyDescent="0.3">
      <c r="A67" s="29">
        <f>A66+0.001</f>
        <v>7.0309999999999997</v>
      </c>
      <c r="B67" s="112" t="s">
        <v>69</v>
      </c>
      <c r="C67" s="114" t="s">
        <v>85</v>
      </c>
      <c r="D67" s="113" t="s">
        <v>62</v>
      </c>
      <c r="E67" s="97">
        <v>0</v>
      </c>
      <c r="F67" s="99">
        <f t="shared" si="3"/>
        <v>0.57499999999999984</v>
      </c>
    </row>
    <row r="68" spans="1:6" ht="19.5" customHeight="1" x14ac:dyDescent="0.3">
      <c r="A68" s="14">
        <f>A66+0.01</f>
        <v>7.0399999999999991</v>
      </c>
      <c r="B68" s="15" t="s">
        <v>53</v>
      </c>
      <c r="C68" s="55" t="s">
        <v>30</v>
      </c>
      <c r="D68" s="58" t="s">
        <v>42</v>
      </c>
      <c r="E68" s="91"/>
      <c r="F68" s="50">
        <f t="shared" si="3"/>
        <v>0.57499999999999984</v>
      </c>
    </row>
    <row r="69" spans="1:6" ht="19.5" customHeight="1" x14ac:dyDescent="0.3">
      <c r="A69" s="14">
        <f t="shared" si="10"/>
        <v>7.0499999999999989</v>
      </c>
      <c r="B69" s="15" t="s">
        <v>53</v>
      </c>
      <c r="C69" s="16" t="s">
        <v>45</v>
      </c>
      <c r="D69" s="16" t="s">
        <v>7</v>
      </c>
      <c r="E69" s="91"/>
      <c r="F69" s="50">
        <f t="shared" si="3"/>
        <v>0.57499999999999984</v>
      </c>
    </row>
    <row r="70" spans="1:6" ht="19.5" customHeight="1" x14ac:dyDescent="0.3">
      <c r="A70" s="14">
        <f t="shared" si="10"/>
        <v>7.0599999999999987</v>
      </c>
      <c r="B70" s="15" t="s">
        <v>53</v>
      </c>
      <c r="C70" s="55" t="s">
        <v>31</v>
      </c>
      <c r="D70" s="58" t="s">
        <v>39</v>
      </c>
      <c r="E70" s="91"/>
      <c r="F70" s="50">
        <f t="shared" si="3"/>
        <v>0.57499999999999984</v>
      </c>
    </row>
    <row r="71" spans="1:6" ht="19.5" customHeight="1" x14ac:dyDescent="0.3">
      <c r="A71" s="29">
        <f>A70+0.001</f>
        <v>7.0609999999999991</v>
      </c>
      <c r="B71" s="112" t="s">
        <v>69</v>
      </c>
      <c r="C71" s="114" t="s">
        <v>71</v>
      </c>
      <c r="D71" s="113" t="s">
        <v>39</v>
      </c>
      <c r="E71" s="97">
        <v>0</v>
      </c>
      <c r="F71" s="99">
        <f t="shared" si="3"/>
        <v>0.57499999999999984</v>
      </c>
    </row>
    <row r="72" spans="1:6" ht="19.5" customHeight="1" x14ac:dyDescent="0.3">
      <c r="A72" s="14">
        <f>A70+0.01</f>
        <v>7.0699999999999985</v>
      </c>
      <c r="B72" s="15"/>
      <c r="C72" s="55" t="s">
        <v>32</v>
      </c>
      <c r="D72" s="58"/>
      <c r="E72" s="91"/>
      <c r="F72" s="50">
        <f t="shared" si="3"/>
        <v>0.57499999999999984</v>
      </c>
    </row>
    <row r="73" spans="1:6" ht="24" customHeight="1" x14ac:dyDescent="0.3">
      <c r="A73" s="120">
        <f>A72+0.001</f>
        <v>7.0709999999999988</v>
      </c>
      <c r="B73" s="15" t="s">
        <v>53</v>
      </c>
      <c r="C73" s="123" t="s">
        <v>93</v>
      </c>
      <c r="D73" s="58" t="s">
        <v>38</v>
      </c>
      <c r="E73" s="91">
        <v>3</v>
      </c>
      <c r="F73" s="50">
        <f t="shared" si="3"/>
        <v>0.57499999999999984</v>
      </c>
    </row>
    <row r="74" spans="1:6" ht="19.5" customHeight="1" x14ac:dyDescent="0.3">
      <c r="A74" s="14">
        <f>A72+0.01</f>
        <v>7.0799999999999983</v>
      </c>
      <c r="B74" s="15" t="s">
        <v>53</v>
      </c>
      <c r="C74" s="55" t="s">
        <v>43</v>
      </c>
      <c r="D74" s="58" t="s">
        <v>60</v>
      </c>
      <c r="E74" s="94"/>
      <c r="F74" s="50">
        <f t="shared" si="3"/>
        <v>0.57708333333333317</v>
      </c>
    </row>
    <row r="75" spans="1:6" ht="19.5" customHeight="1" x14ac:dyDescent="0.3">
      <c r="A75" s="14">
        <f t="shared" si="10"/>
        <v>7.0899999999999981</v>
      </c>
      <c r="C75" s="55" t="s">
        <v>33</v>
      </c>
      <c r="E75" s="91"/>
      <c r="F75" s="50">
        <f t="shared" si="3"/>
        <v>0.57708333333333317</v>
      </c>
    </row>
    <row r="76" spans="1:6" ht="63" customHeight="1" x14ac:dyDescent="0.3">
      <c r="A76" s="120">
        <f t="shared" ref="A76:A77" si="11">A75+0.001</f>
        <v>7.0909999999999984</v>
      </c>
      <c r="B76" s="15" t="s">
        <v>53</v>
      </c>
      <c r="C76" s="123" t="s">
        <v>100</v>
      </c>
      <c r="D76" s="58" t="s">
        <v>54</v>
      </c>
      <c r="E76" s="91">
        <v>5</v>
      </c>
      <c r="F76" s="50">
        <f t="shared" si="3"/>
        <v>0.57708333333333317</v>
      </c>
    </row>
    <row r="77" spans="1:6" ht="111" customHeight="1" x14ac:dyDescent="0.3">
      <c r="A77" s="120">
        <f t="shared" si="11"/>
        <v>7.0919999999999987</v>
      </c>
      <c r="B77" s="15" t="s">
        <v>10</v>
      </c>
      <c r="C77" s="123" t="s">
        <v>101</v>
      </c>
      <c r="D77" s="58" t="s">
        <v>54</v>
      </c>
      <c r="E77" s="91">
        <v>5</v>
      </c>
      <c r="F77" s="50">
        <f t="shared" si="3"/>
        <v>0.58055555555555538</v>
      </c>
    </row>
    <row r="78" spans="1:6" ht="19.5" customHeight="1" x14ac:dyDescent="0.3">
      <c r="A78" s="14">
        <f>A75+0.01</f>
        <v>7.0999999999999979</v>
      </c>
      <c r="B78" s="48" t="s">
        <v>53</v>
      </c>
      <c r="C78" s="55" t="s">
        <v>34</v>
      </c>
      <c r="E78" s="91"/>
      <c r="F78" s="50">
        <f t="shared" si="3"/>
        <v>0.58402777777777759</v>
      </c>
    </row>
    <row r="79" spans="1:6" ht="40.200000000000003" customHeight="1" x14ac:dyDescent="0.3">
      <c r="A79" s="29">
        <f>A78+0.001</f>
        <v>7.1009999999999982</v>
      </c>
      <c r="B79" s="112" t="s">
        <v>69</v>
      </c>
      <c r="C79" s="114" t="s">
        <v>79</v>
      </c>
      <c r="D79" s="116" t="s">
        <v>36</v>
      </c>
      <c r="E79" s="97">
        <v>0</v>
      </c>
      <c r="F79" s="99">
        <f t="shared" si="3"/>
        <v>0.58402777777777759</v>
      </c>
    </row>
    <row r="80" spans="1:6" ht="19.5" customHeight="1" x14ac:dyDescent="0.3">
      <c r="A80" s="14">
        <f>A78+0.01</f>
        <v>7.1099999999999977</v>
      </c>
      <c r="C80" s="55" t="s">
        <v>35</v>
      </c>
      <c r="D80" s="115"/>
      <c r="E80" s="91"/>
      <c r="F80" s="50">
        <f t="shared" si="3"/>
        <v>0.58402777777777759</v>
      </c>
    </row>
    <row r="81" spans="1:9" ht="54" customHeight="1" x14ac:dyDescent="0.3">
      <c r="A81" s="29">
        <f>A80+0.001</f>
        <v>7.110999999999998</v>
      </c>
      <c r="B81" s="112" t="s">
        <v>69</v>
      </c>
      <c r="C81" s="114" t="s">
        <v>70</v>
      </c>
      <c r="D81" s="113" t="s">
        <v>55</v>
      </c>
      <c r="E81" s="97">
        <v>0</v>
      </c>
      <c r="F81" s="99">
        <f t="shared" si="3"/>
        <v>0.58402777777777759</v>
      </c>
    </row>
    <row r="82" spans="1:9" ht="19.5" customHeight="1" x14ac:dyDescent="0.3">
      <c r="A82" s="23"/>
      <c r="E82" s="117"/>
      <c r="F82" s="50">
        <f t="shared" si="3"/>
        <v>0.58402777777777759</v>
      </c>
    </row>
    <row r="83" spans="1:9" ht="19.5" customHeight="1" x14ac:dyDescent="0.3">
      <c r="A83" s="14">
        <v>8</v>
      </c>
      <c r="B83" s="15"/>
      <c r="C83" s="55" t="s">
        <v>17</v>
      </c>
      <c r="D83" s="58"/>
      <c r="E83" s="91"/>
      <c r="F83" s="50">
        <f t="shared" si="3"/>
        <v>0.58402777777777759</v>
      </c>
    </row>
    <row r="84" spans="1:9" s="59" customFormat="1" ht="19.5" customHeight="1" x14ac:dyDescent="0.3">
      <c r="A84" s="14">
        <f t="shared" ref="A84:A86" si="12">A83+0.01</f>
        <v>8.01</v>
      </c>
      <c r="B84" s="48" t="s">
        <v>10</v>
      </c>
      <c r="C84" s="55" t="s">
        <v>46</v>
      </c>
      <c r="D84" s="58" t="s">
        <v>7</v>
      </c>
      <c r="E84" s="89">
        <v>5</v>
      </c>
      <c r="F84" s="50">
        <f t="shared" si="3"/>
        <v>0.58402777777777759</v>
      </c>
    </row>
    <row r="85" spans="1:9" s="59" customFormat="1" ht="19.5" customHeight="1" x14ac:dyDescent="0.3">
      <c r="A85" s="14">
        <f t="shared" si="12"/>
        <v>8.02</v>
      </c>
      <c r="B85" s="15" t="s">
        <v>10</v>
      </c>
      <c r="C85" s="55" t="s">
        <v>49</v>
      </c>
      <c r="D85" s="58"/>
      <c r="E85" s="89"/>
      <c r="F85" s="50">
        <f t="shared" si="3"/>
        <v>0.5874999999999998</v>
      </c>
    </row>
    <row r="86" spans="1:9" ht="19.5" customHeight="1" x14ac:dyDescent="0.3">
      <c r="A86" s="14">
        <f t="shared" si="12"/>
        <v>8.0299999999999994</v>
      </c>
      <c r="B86" s="15"/>
      <c r="C86" s="55" t="s">
        <v>47</v>
      </c>
      <c r="D86" s="58"/>
      <c r="E86" s="91"/>
      <c r="F86" s="50">
        <f t="shared" si="3"/>
        <v>0.5874999999999998</v>
      </c>
      <c r="I86" s="60"/>
    </row>
    <row r="87" spans="1:9" ht="19.5" customHeight="1" x14ac:dyDescent="0.3">
      <c r="A87" s="27">
        <f>A86+0.001</f>
        <v>8.0309999999999988</v>
      </c>
      <c r="B87" s="15" t="s">
        <v>10</v>
      </c>
      <c r="C87" s="73" t="s">
        <v>56</v>
      </c>
      <c r="D87" s="61" t="s">
        <v>18</v>
      </c>
      <c r="E87" s="91">
        <v>5</v>
      </c>
      <c r="F87" s="50">
        <f t="shared" si="3"/>
        <v>0.5874999999999998</v>
      </c>
      <c r="I87" s="60"/>
    </row>
    <row r="88" spans="1:9" ht="19.5" customHeight="1" x14ac:dyDescent="0.3">
      <c r="A88" s="27">
        <f>A87+0.001</f>
        <v>8.0319999999999983</v>
      </c>
      <c r="B88" s="15" t="s">
        <v>10</v>
      </c>
      <c r="C88" s="74" t="s">
        <v>57</v>
      </c>
      <c r="D88" s="48" t="s">
        <v>54</v>
      </c>
      <c r="E88" s="91">
        <v>5</v>
      </c>
      <c r="F88" s="50">
        <f t="shared" si="3"/>
        <v>0.59097222222222201</v>
      </c>
      <c r="I88" s="60"/>
    </row>
    <row r="89" spans="1:9" ht="19.5" customHeight="1" x14ac:dyDescent="0.3">
      <c r="A89" s="27"/>
      <c r="B89" s="15"/>
      <c r="C89" s="79" t="s">
        <v>67</v>
      </c>
      <c r="D89" s="70" t="s">
        <v>54</v>
      </c>
      <c r="E89" s="91">
        <v>10</v>
      </c>
      <c r="F89" s="50">
        <f t="shared" si="3"/>
        <v>0.59444444444444422</v>
      </c>
      <c r="I89" s="60"/>
    </row>
    <row r="90" spans="1:9" ht="19.5" customHeight="1" x14ac:dyDescent="0.3">
      <c r="A90" s="27">
        <f>A88+0.001</f>
        <v>8.0329999999999977</v>
      </c>
      <c r="B90" s="15" t="s">
        <v>10</v>
      </c>
      <c r="C90" s="79" t="s">
        <v>58</v>
      </c>
      <c r="D90" s="70" t="s">
        <v>44</v>
      </c>
      <c r="E90" s="91">
        <v>5</v>
      </c>
      <c r="F90" s="50">
        <f t="shared" si="3"/>
        <v>0.60138888888888864</v>
      </c>
      <c r="I90" s="60"/>
    </row>
    <row r="91" spans="1:9" ht="19.5" customHeight="1" x14ac:dyDescent="0.3">
      <c r="A91" s="27">
        <f>A90+0.001</f>
        <v>8.0339999999999971</v>
      </c>
      <c r="B91" s="61" t="s">
        <v>10</v>
      </c>
      <c r="C91" s="79" t="s">
        <v>59</v>
      </c>
      <c r="D91" s="70" t="s">
        <v>38</v>
      </c>
      <c r="E91" s="95">
        <v>5</v>
      </c>
      <c r="F91" s="50">
        <f t="shared" si="3"/>
        <v>0.60486111111111085</v>
      </c>
      <c r="I91" s="60"/>
    </row>
    <row r="92" spans="1:9" s="62" customFormat="1" ht="19.5" customHeight="1" x14ac:dyDescent="0.3">
      <c r="A92" s="27">
        <f>A91+0.001</f>
        <v>8.0349999999999966</v>
      </c>
      <c r="B92" s="61" t="s">
        <v>10</v>
      </c>
      <c r="C92" s="79" t="s">
        <v>19</v>
      </c>
      <c r="D92" s="70" t="s">
        <v>62</v>
      </c>
      <c r="E92" s="89">
        <v>5</v>
      </c>
      <c r="F92" s="50">
        <f t="shared" si="3"/>
        <v>0.60833333333333306</v>
      </c>
      <c r="I92" s="63"/>
    </row>
    <row r="93" spans="1:9" s="62" customFormat="1" ht="19.5" customHeight="1" x14ac:dyDescent="0.3">
      <c r="A93" s="26">
        <f>A86+0.01</f>
        <v>8.0399999999999991</v>
      </c>
      <c r="B93" s="61"/>
      <c r="C93" s="71" t="s">
        <v>48</v>
      </c>
      <c r="D93" s="72"/>
      <c r="E93" s="90"/>
      <c r="F93" s="50">
        <f t="shared" si="3"/>
        <v>0.61180555555555527</v>
      </c>
      <c r="I93" s="63"/>
    </row>
    <row r="94" spans="1:9" s="62" customFormat="1" ht="19.5" customHeight="1" x14ac:dyDescent="0.3">
      <c r="A94" s="27">
        <f t="shared" ref="A94:A99" si="13">A93+0.001</f>
        <v>8.0409999999999986</v>
      </c>
      <c r="B94" s="61" t="s">
        <v>10</v>
      </c>
      <c r="C94" s="75" t="s">
        <v>50</v>
      </c>
      <c r="D94" s="15" t="s">
        <v>44</v>
      </c>
      <c r="E94" s="90">
        <v>5</v>
      </c>
      <c r="F94" s="50">
        <f t="shared" si="3"/>
        <v>0.61180555555555527</v>
      </c>
      <c r="I94" s="63"/>
    </row>
    <row r="95" spans="1:9" s="62" customFormat="1" ht="19.5" customHeight="1" x14ac:dyDescent="0.3">
      <c r="A95" s="27">
        <f t="shared" si="13"/>
        <v>8.041999999999998</v>
      </c>
      <c r="B95" s="15" t="s">
        <v>10</v>
      </c>
      <c r="C95" s="75" t="s">
        <v>51</v>
      </c>
      <c r="D95" s="15" t="s">
        <v>13</v>
      </c>
      <c r="E95" s="90">
        <v>5</v>
      </c>
      <c r="F95" s="50">
        <f t="shared" si="3"/>
        <v>0.61527777777777748</v>
      </c>
      <c r="I95" s="63"/>
    </row>
    <row r="96" spans="1:9" ht="19.5" customHeight="1" x14ac:dyDescent="0.3">
      <c r="A96" s="28">
        <f t="shared" si="13"/>
        <v>8.0429999999999975</v>
      </c>
      <c r="B96" s="48" t="s">
        <v>10</v>
      </c>
      <c r="C96" s="76" t="s">
        <v>52</v>
      </c>
      <c r="D96" s="32" t="s">
        <v>14</v>
      </c>
      <c r="E96" s="90">
        <v>5</v>
      </c>
      <c r="F96" s="50">
        <f t="shared" ref="F96:F103" si="14">F95+TIME(0,E95,0)</f>
        <v>0.61874999999999969</v>
      </c>
      <c r="I96" s="60"/>
    </row>
    <row r="97" spans="1:9" s="64" customFormat="1" ht="19.5" customHeight="1" x14ac:dyDescent="0.3">
      <c r="A97" s="27">
        <f t="shared" si="13"/>
        <v>8.0439999999999969</v>
      </c>
      <c r="B97" s="48" t="s">
        <v>10</v>
      </c>
      <c r="C97" s="77" t="s">
        <v>20</v>
      </c>
      <c r="D97" s="54" t="s">
        <v>12</v>
      </c>
      <c r="E97" s="96">
        <v>5</v>
      </c>
      <c r="F97" s="50">
        <f t="shared" si="14"/>
        <v>0.6222222222222219</v>
      </c>
      <c r="I97" s="65"/>
    </row>
    <row r="98" spans="1:9" s="64" customFormat="1" ht="19.5" customHeight="1" x14ac:dyDescent="0.3">
      <c r="A98" s="27">
        <f t="shared" si="13"/>
        <v>8.0449999999999964</v>
      </c>
      <c r="B98" s="54" t="s">
        <v>10</v>
      </c>
      <c r="C98" s="74" t="s">
        <v>27</v>
      </c>
      <c r="D98" s="48" t="s">
        <v>21</v>
      </c>
      <c r="E98" s="96">
        <v>5</v>
      </c>
      <c r="F98" s="50">
        <f t="shared" si="14"/>
        <v>0.62569444444444411</v>
      </c>
      <c r="I98" s="65"/>
    </row>
    <row r="99" spans="1:9" s="64" customFormat="1" ht="19.5" customHeight="1" x14ac:dyDescent="0.3">
      <c r="A99" s="29">
        <f t="shared" si="13"/>
        <v>8.0459999999999958</v>
      </c>
      <c r="B99" s="98" t="s">
        <v>24</v>
      </c>
      <c r="C99" s="78" t="s">
        <v>25</v>
      </c>
      <c r="D99" s="66" t="s">
        <v>21</v>
      </c>
      <c r="E99" s="100">
        <v>0</v>
      </c>
      <c r="F99" s="99">
        <f t="shared" si="14"/>
        <v>0.62916666666666632</v>
      </c>
      <c r="I99" s="65"/>
    </row>
    <row r="100" spans="1:9" ht="19.5" customHeight="1" x14ac:dyDescent="0.3">
      <c r="A100" s="14">
        <f>A93+0.01</f>
        <v>8.0499999999999989</v>
      </c>
      <c r="B100" s="48" t="s">
        <v>10</v>
      </c>
      <c r="C100" s="49" t="s">
        <v>22</v>
      </c>
      <c r="D100" s="48" t="s">
        <v>66</v>
      </c>
      <c r="E100" s="88">
        <v>5</v>
      </c>
      <c r="F100" s="50">
        <f t="shared" si="14"/>
        <v>0.62916666666666632</v>
      </c>
    </row>
    <row r="101" spans="1:9" ht="19.5" customHeight="1" x14ac:dyDescent="0.3">
      <c r="A101" s="25">
        <f t="shared" ref="A101:A102" si="15">A100+0.01</f>
        <v>8.0599999999999987</v>
      </c>
      <c r="B101" s="66" t="s">
        <v>24</v>
      </c>
      <c r="C101" s="67" t="s">
        <v>63</v>
      </c>
      <c r="D101" s="66" t="s">
        <v>12</v>
      </c>
      <c r="E101" s="97">
        <v>0</v>
      </c>
      <c r="F101" s="99">
        <f t="shared" si="14"/>
        <v>0.63263888888888853</v>
      </c>
    </row>
    <row r="102" spans="1:9" ht="19.5" customHeight="1" x14ac:dyDescent="0.3">
      <c r="A102" s="25">
        <f t="shared" si="15"/>
        <v>8.0699999999999985</v>
      </c>
      <c r="B102" s="66" t="s">
        <v>24</v>
      </c>
      <c r="C102" s="67" t="s">
        <v>64</v>
      </c>
      <c r="D102" s="66" t="s">
        <v>12</v>
      </c>
      <c r="E102" s="97">
        <v>0</v>
      </c>
      <c r="F102" s="99">
        <f t="shared" si="14"/>
        <v>0.63263888888888853</v>
      </c>
    </row>
    <row r="103" spans="1:9" ht="19.5" customHeight="1" x14ac:dyDescent="0.3">
      <c r="A103" s="14"/>
      <c r="B103" s="103"/>
      <c r="C103" s="49"/>
      <c r="D103" s="48"/>
      <c r="E103" s="89"/>
      <c r="F103" s="50">
        <f t="shared" si="14"/>
        <v>0.63263888888888853</v>
      </c>
    </row>
    <row r="104" spans="1:9" ht="19.5" customHeight="1" x14ac:dyDescent="0.3">
      <c r="A104" s="17">
        <v>10</v>
      </c>
      <c r="B104" s="101" t="s">
        <v>24</v>
      </c>
      <c r="C104" s="18" t="s">
        <v>23</v>
      </c>
      <c r="D104" s="19" t="s">
        <v>7</v>
      </c>
      <c r="E104" s="102">
        <v>0</v>
      </c>
      <c r="F104" s="6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2016-07-29T14:08:00Z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