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6_07/"/>
    </mc:Choice>
  </mc:AlternateContent>
  <bookViews>
    <workbookView xWindow="-60" yWindow="110" windowWidth="10490" windowHeight="11760"/>
  </bookViews>
  <sheets>
    <sheet name="EC_Closing_Agenda" sheetId="1" r:id="rId1"/>
  </sheets>
  <definedNames>
    <definedName name="_xlnm.Print_Area" localSheetId="0">EC_Closing_Agenda!$A$1:$F$75</definedName>
    <definedName name="Print_Area_MI">EC_Closing_Agenda!$A$1:$E$15</definedName>
    <definedName name="PRINT_AREA_MI_1">EC_Closing_Agenda!$A$1:$E$15</definedName>
  </definedNames>
  <calcPr calcId="171027" concurrentCalc="0"/>
</workbook>
</file>

<file path=xl/calcChain.xml><?xml version="1.0" encoding="utf-8"?>
<calcChain xmlns="http://schemas.openxmlformats.org/spreadsheetml/2006/main">
  <c r="F57" i="1" l="1"/>
  <c r="F58" i="1"/>
  <c r="A27" i="1"/>
  <c r="A28" i="1"/>
  <c r="A29" i="1"/>
  <c r="A30" i="1"/>
  <c r="A31" i="1"/>
  <c r="A32" i="1"/>
  <c r="A33" i="1"/>
  <c r="A34" i="1"/>
  <c r="A35" i="1"/>
  <c r="A36" i="1"/>
  <c r="F8" i="1"/>
  <c r="F9" i="1"/>
  <c r="F11" i="1"/>
  <c r="F13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F38" i="1"/>
  <c r="F39" i="1"/>
  <c r="F40" i="1"/>
  <c r="F41" i="1"/>
  <c r="F42" i="1"/>
  <c r="F43" i="1"/>
  <c r="F44" i="1"/>
  <c r="F45" i="1"/>
  <c r="F46" i="1"/>
  <c r="F47" i="1"/>
  <c r="F48" i="1"/>
  <c r="F49" i="1"/>
  <c r="F52" i="1"/>
  <c r="F53" i="1"/>
  <c r="F54" i="1"/>
  <c r="F55" i="1"/>
  <c r="F56" i="1"/>
  <c r="F59" i="1"/>
  <c r="F62" i="1"/>
  <c r="F63" i="1"/>
  <c r="F64" i="1"/>
  <c r="F65" i="1"/>
  <c r="F66" i="1"/>
  <c r="F67" i="1"/>
  <c r="F68" i="1"/>
  <c r="F69" i="1"/>
  <c r="F70" i="1"/>
  <c r="F71" i="1"/>
  <c r="F60" i="1"/>
  <c r="F61" i="1"/>
  <c r="A52" i="1"/>
  <c r="A53" i="1"/>
  <c r="A54" i="1"/>
  <c r="A55" i="1"/>
  <c r="A56" i="1"/>
  <c r="A58" i="1"/>
  <c r="A59" i="1"/>
  <c r="A60" i="1"/>
  <c r="A16" i="1"/>
  <c r="A17" i="1"/>
  <c r="A18" i="1"/>
  <c r="A19" i="1"/>
  <c r="A20" i="1"/>
  <c r="A21" i="1"/>
  <c r="A61" i="1"/>
  <c r="A39" i="1"/>
  <c r="A40" i="1"/>
  <c r="A41" i="1"/>
  <c r="A42" i="1"/>
  <c r="A43" i="1"/>
  <c r="A44" i="1"/>
  <c r="A45" i="1"/>
  <c r="A46" i="1"/>
  <c r="A47" i="1"/>
  <c r="A48" i="1"/>
  <c r="A49" i="1"/>
  <c r="A22" i="1"/>
  <c r="A23" i="1"/>
  <c r="A24" i="1"/>
  <c r="A68" i="1"/>
  <c r="A62" i="1"/>
  <c r="A63" i="1"/>
  <c r="A64" i="1"/>
  <c r="A65" i="1"/>
  <c r="A66" i="1"/>
  <c r="A67" i="1"/>
  <c r="A69" i="1"/>
  <c r="A70" i="1"/>
  <c r="F72" i="1"/>
  <c r="A13" i="1"/>
  <c r="A11" i="1"/>
  <c r="A9" i="1"/>
  <c r="A8" i="1"/>
</calcChain>
</file>

<file path=xl/sharedStrings.xml><?xml version="1.0" encoding="utf-8"?>
<sst xmlns="http://schemas.openxmlformats.org/spreadsheetml/2006/main" count="167" uniqueCount="69">
  <si>
    <t>DRAFT 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</si>
  <si>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</si>
  <si>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</si>
  <si>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</si>
  <si>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</si>
  <si>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</si>
  <si>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</si>
  <si>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</si>
  <si>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</si>
  <si>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</si>
  <si>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</si>
  <si>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</si>
  <si>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</si>
  <si>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</si>
  <si>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</si>
  <si>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</si>
  <si>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</si>
  <si>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Information Items</t>
  </si>
  <si>
    <t>Myles</t>
  </si>
  <si>
    <t>Regulatory report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</si>
  <si>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</si>
  <si>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</si>
  <si>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</si>
  <si>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</si>
  <si>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</si>
  <si>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</si>
  <si>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</si>
  <si>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</si>
  <si>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</si>
  <si>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</si>
  <si>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</si>
  <si>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</si>
  <si>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</si>
  <si>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</si>
  <si>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</si>
  <si>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</si>
  <si>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</si>
  <si>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</si>
  <si>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</si>
  <si>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</si>
  <si>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</si>
  <si>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</si>
  <si>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</si>
  <si>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</si>
  <si>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</si>
  <si>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</si>
  <si>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</si>
  <si>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</si>
  <si>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</si>
  <si>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</si>
  <si>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</si>
  <si>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</si>
  <si>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</si>
  <si>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</si>
  <si>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</si>
  <si>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Stephens</t>
  </si>
  <si>
    <t>802 / JTC1 SC Report</t>
  </si>
  <si>
    <t>802 / ITU SC Report</t>
  </si>
  <si>
    <t>802 / IETF SC Report</t>
  </si>
  <si>
    <t>802 Wireless Chairs SC Report</t>
  </si>
  <si>
    <t>Godfrey</t>
  </si>
  <si>
    <t>Friday 1:00PM-6:00PM, 29 Jul 2016)</t>
  </si>
  <si>
    <t>Kennedy</t>
  </si>
  <si>
    <t xml:space="preserve">Announcement of 802 EC Interim Telecon (Tuesday 4 Oct 2016, 1-3pm ET) </t>
  </si>
  <si>
    <t>Call for Tutorials for Nov 2016 Plenary (Monday 07 Nov, 2016)</t>
  </si>
  <si>
    <t>LMSC Liaisons and External Communications</t>
  </si>
  <si>
    <t>Verilan</t>
  </si>
  <si>
    <t>R0</t>
  </si>
  <si>
    <t>802 5G/IMT-2020 SC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</si>
</sst>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General"/>
    <numFmt numFmtId="165" formatCode="hh&quot;:&quot;mm&quot; &quot;AM/PM&quot; &quot;"/>
    <numFmt numFmtId="166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Times New Roman"/>
      <family val="1"/>
    </font>
    <font>
      <b/>
      <strike/>
      <sz val="8"/>
      <color rgb="FF00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14">
    <xf numFmtId="164" fontId="0" fillId="0" borderId="0" xfId="0"/>
    <xf numFmtId="164" fontId="18" fillId="0" borderId="10" xfId="0" applyFont="1" applyFill="1" applyBorder="1" applyAlignment="1">
      <alignment horizontal="left" vertical="center"/>
    </xf>
    <xf numFmtId="164" fontId="18" fillId="0" borderId="10" xfId="0" applyFont="1" applyBorder="1" applyAlignment="1">
      <alignment vertical="center"/>
    </xf>
    <xf numFmtId="164" fontId="18" fillId="0" borderId="10" xfId="0" applyFont="1" applyFill="1" applyBorder="1" applyAlignment="1" applyProtection="1">
      <alignment horizontal="center" vertical="center" wrapText="1"/>
    </xf>
    <xf numFmtId="49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vertical="center" wrapText="1"/>
    </xf>
    <xf numFmtId="164" fontId="18" fillId="14" borderId="10" xfId="0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>
      <alignment vertical="center"/>
    </xf>
    <xf numFmtId="164" fontId="18" fillId="14" borderId="10" xfId="0" applyFont="1" applyFill="1" applyBorder="1" applyAlignment="1">
      <alignment vertical="center" wrapText="1"/>
    </xf>
    <xf numFmtId="164" fontId="19" fillId="14" borderId="10" xfId="0" applyFont="1" applyFill="1" applyBorder="1" applyAlignment="1">
      <alignment vertical="center"/>
    </xf>
    <xf numFmtId="164" fontId="18" fillId="18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 wrapText="1"/>
    </xf>
    <xf numFmtId="2" fontId="18" fillId="0" borderId="10" xfId="0" applyNumberFormat="1" applyFont="1" applyFill="1" applyBorder="1" applyAlignment="1" applyProtection="1">
      <alignment horizontal="left" vertical="center"/>
    </xf>
    <xf numFmtId="2" fontId="18" fillId="0" borderId="11" xfId="0" applyNumberFormat="1" applyFont="1" applyFill="1" applyBorder="1" applyAlignment="1" applyProtection="1">
      <alignment horizontal="left" vertical="center"/>
    </xf>
    <xf numFmtId="164" fontId="18" fillId="0" borderId="11" xfId="0" applyFont="1" applyBorder="1" applyAlignment="1">
      <alignment vertical="center"/>
    </xf>
    <xf numFmtId="164" fontId="18" fillId="0" borderId="11" xfId="0" applyFont="1" applyFill="1" applyBorder="1" applyAlignment="1">
      <alignment vertical="center"/>
    </xf>
    <xf numFmtId="2" fontId="18" fillId="14" borderId="11" xfId="0" applyNumberFormat="1" applyFont="1" applyFill="1" applyBorder="1" applyAlignment="1" applyProtection="1">
      <alignment horizontal="left" vertical="center"/>
    </xf>
    <xf numFmtId="164" fontId="18" fillId="14" borderId="11" xfId="0" applyFont="1" applyFill="1" applyBorder="1" applyAlignment="1">
      <alignment vertical="center" wrapText="1"/>
    </xf>
    <xf numFmtId="164" fontId="18" fillId="14" borderId="11" xfId="0" applyFont="1" applyFill="1" applyBorder="1" applyAlignment="1">
      <alignment vertical="center"/>
    </xf>
    <xf numFmtId="164" fontId="0" fillId="0" borderId="0" xfId="0" applyAlignment="1">
      <alignment vertical="center"/>
    </xf>
    <xf numFmtId="164" fontId="0" fillId="0" borderId="0" xfId="0" applyAlignment="1">
      <alignment vertical="center" wrapText="1"/>
    </xf>
    <xf numFmtId="2" fontId="18" fillId="0" borderId="12" xfId="0" applyNumberFormat="1" applyFont="1" applyFill="1" applyBorder="1" applyAlignment="1" applyProtection="1">
      <alignment horizontal="left" vertical="center"/>
    </xf>
    <xf numFmtId="2" fontId="18" fillId="0" borderId="13" xfId="0" applyNumberFormat="1" applyFont="1" applyFill="1" applyBorder="1" applyAlignment="1" applyProtection="1">
      <alignment horizontal="left" vertical="center"/>
    </xf>
    <xf numFmtId="2" fontId="18" fillId="16" borderId="11" xfId="0" applyNumberFormat="1" applyFont="1" applyFill="1" applyBorder="1" applyAlignment="1" applyProtection="1">
      <alignment horizontal="left" vertical="center"/>
    </xf>
    <xf numFmtId="2" fontId="18" fillId="19" borderId="11" xfId="0" applyNumberFormat="1" applyFont="1" applyFill="1" applyBorder="1" applyAlignment="1" applyProtection="1">
      <alignment horizontal="left" vertical="center"/>
    </xf>
    <xf numFmtId="2" fontId="18" fillId="0" borderId="14" xfId="0" applyNumberFormat="1" applyFont="1" applyFill="1" applyBorder="1" applyAlignment="1" applyProtection="1">
      <alignment horizontal="left" vertical="center"/>
    </xf>
    <xf numFmtId="166" fontId="18" fillId="0" borderId="11" xfId="0" applyNumberFormat="1" applyFont="1" applyFill="1" applyBorder="1" applyAlignment="1" applyProtection="1">
      <alignment horizontal="left" vertical="center"/>
    </xf>
    <xf numFmtId="166" fontId="18" fillId="0" borderId="13" xfId="0" applyNumberFormat="1" applyFont="1" applyFill="1" applyBorder="1" applyAlignment="1" applyProtection="1">
      <alignment horizontal="left" vertical="center"/>
    </xf>
    <xf numFmtId="166" fontId="18" fillId="19" borderId="11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horizontal="left" vertical="center"/>
    </xf>
    <xf numFmtId="164" fontId="0" fillId="0" borderId="0" xfId="0" applyAlignment="1">
      <alignment horizontal="left" vertical="center"/>
    </xf>
    <xf numFmtId="164" fontId="18" fillId="0" borderId="13" xfId="0" applyFont="1" applyBorder="1" applyAlignment="1">
      <alignment vertical="center"/>
    </xf>
    <xf numFmtId="164" fontId="18" fillId="0" borderId="10" xfId="0" applyFont="1" applyFill="1" applyBorder="1" applyAlignment="1" applyProtection="1">
      <alignment vertical="center" wrapText="1"/>
    </xf>
    <xf numFmtId="164" fontId="18" fillId="0" borderId="10" xfId="0" applyFont="1" applyFill="1" applyBorder="1" applyAlignment="1" applyProtection="1">
      <alignment vertical="center"/>
    </xf>
    <xf numFmtId="165" fontId="18" fillId="0" borderId="10" xfId="0" applyNumberFormat="1" applyFont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 wrapText="1"/>
    </xf>
    <xf numFmtId="165" fontId="18" fillId="18" borderId="10" xfId="0" applyNumberFormat="1" applyFont="1" applyFill="1" applyBorder="1" applyAlignment="1" applyProtection="1">
      <alignment vertical="center"/>
    </xf>
    <xf numFmtId="165" fontId="18" fillId="0" borderId="10" xfId="0" applyNumberFormat="1" applyFont="1" applyFill="1" applyBorder="1" applyAlignment="1" applyProtection="1">
      <alignment vertical="center"/>
    </xf>
    <xf numFmtId="164" fontId="18" fillId="0" borderId="0" xfId="0" applyFont="1" applyFill="1" applyAlignment="1">
      <alignment vertical="center"/>
    </xf>
    <xf numFmtId="164" fontId="18" fillId="0" borderId="0" xfId="0" applyFont="1" applyFill="1" applyAlignment="1" applyProtection="1">
      <alignment vertical="center"/>
    </xf>
    <xf numFmtId="165" fontId="18" fillId="0" borderId="0" xfId="0" applyNumberFormat="1" applyFont="1" applyFill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 wrapText="1"/>
    </xf>
    <xf numFmtId="2" fontId="18" fillId="0" borderId="12" xfId="0" applyNumberFormat="1" applyFont="1" applyFill="1" applyBorder="1" applyAlignment="1" applyProtection="1">
      <alignment vertical="center"/>
    </xf>
    <xf numFmtId="2" fontId="18" fillId="0" borderId="12" xfId="0" applyNumberFormat="1" applyFont="1" applyFill="1" applyBorder="1" applyAlignment="1" applyProtection="1">
      <alignment vertical="center" wrapText="1"/>
    </xf>
    <xf numFmtId="165" fontId="18" fillId="0" borderId="12" xfId="0" applyNumberFormat="1" applyFont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 wrapText="1"/>
    </xf>
    <xf numFmtId="165" fontId="18" fillId="0" borderId="11" xfId="0" applyNumberFormat="1" applyFont="1" applyBorder="1" applyAlignment="1" applyProtection="1">
      <alignment vertical="center"/>
    </xf>
    <xf numFmtId="2" fontId="18" fillId="16" borderId="11" xfId="0" applyNumberFormat="1" applyFont="1" applyFill="1" applyBorder="1" applyAlignment="1" applyProtection="1">
      <alignment vertical="center"/>
    </xf>
    <xf numFmtId="164" fontId="0" fillId="16" borderId="11" xfId="0" applyFill="1" applyBorder="1" applyAlignment="1">
      <alignment vertical="center"/>
    </xf>
    <xf numFmtId="165" fontId="18" fillId="16" borderId="11" xfId="0" applyNumberFormat="1" applyFont="1" applyFill="1" applyBorder="1" applyAlignment="1" applyProtection="1">
      <alignment vertical="center"/>
    </xf>
    <xf numFmtId="164" fontId="0" fillId="16" borderId="0" xfId="0" applyFill="1" applyAlignment="1">
      <alignment vertical="center"/>
    </xf>
    <xf numFmtId="2" fontId="18" fillId="0" borderId="13" xfId="0" applyNumberFormat="1" applyFont="1" applyFill="1" applyBorder="1" applyAlignment="1" applyProtection="1">
      <alignment vertical="center"/>
    </xf>
    <xf numFmtId="164" fontId="18" fillId="0" borderId="11" xfId="0" applyFont="1" applyFill="1" applyBorder="1" applyAlignment="1" applyProtection="1">
      <alignment vertical="center" wrapText="1"/>
    </xf>
    <xf numFmtId="164" fontId="0" fillId="20" borderId="0" xfId="0" applyFill="1" applyAlignment="1">
      <alignment vertical="center"/>
    </xf>
    <xf numFmtId="164" fontId="24" fillId="0" borderId="11" xfId="0" applyFont="1" applyFill="1" applyBorder="1" applyAlignment="1" applyProtection="1">
      <alignment vertical="center" wrapText="1"/>
    </xf>
    <xf numFmtId="164" fontId="18" fillId="0" borderId="11" xfId="0" applyFont="1" applyFill="1" applyBorder="1" applyAlignment="1" applyProtection="1">
      <alignment vertical="center"/>
    </xf>
    <xf numFmtId="164" fontId="0" fillId="0" borderId="0" xfId="0" applyFill="1" applyAlignment="1">
      <alignment vertical="center"/>
    </xf>
    <xf numFmtId="164" fontId="20" fillId="0" borderId="0" xfId="0" applyFont="1" applyAlignment="1">
      <alignment vertical="center"/>
    </xf>
    <xf numFmtId="2" fontId="21" fillId="0" borderId="11" xfId="0" applyNumberFormat="1" applyFont="1" applyFill="1" applyBorder="1" applyAlignment="1" applyProtection="1">
      <alignment vertical="center"/>
    </xf>
    <xf numFmtId="165" fontId="18" fillId="0" borderId="11" xfId="0" applyNumberFormat="1" applyFont="1" applyFill="1" applyBorder="1" applyAlignment="1" applyProtection="1">
      <alignment vertical="center"/>
    </xf>
    <xf numFmtId="164" fontId="22" fillId="0" borderId="0" xfId="0" applyFont="1" applyAlignment="1">
      <alignment vertical="center"/>
    </xf>
    <xf numFmtId="164" fontId="23" fillId="0" borderId="0" xfId="0" applyFont="1" applyAlignment="1">
      <alignment vertical="center"/>
    </xf>
    <xf numFmtId="164" fontId="0" fillId="0" borderId="0" xfId="0" applyBorder="1" applyAlignment="1">
      <alignment vertical="center"/>
    </xf>
    <xf numFmtId="164" fontId="20" fillId="0" borderId="0" xfId="0" applyFont="1" applyBorder="1" applyAlignment="1">
      <alignment vertical="center"/>
    </xf>
    <xf numFmtId="2" fontId="18" fillId="19" borderId="11" xfId="0" applyNumberFormat="1" applyFont="1" applyFill="1" applyBorder="1" applyAlignment="1" applyProtection="1">
      <alignment vertical="center"/>
    </xf>
    <xf numFmtId="2" fontId="18" fillId="19" borderId="11" xfId="0" applyNumberFormat="1" applyFont="1" applyFill="1" applyBorder="1" applyAlignment="1" applyProtection="1">
      <alignment vertical="center" wrapText="1"/>
    </xf>
    <xf numFmtId="165" fontId="18" fillId="14" borderId="11" xfId="0" applyNumberFormat="1" applyFont="1" applyFill="1" applyBorder="1" applyAlignment="1" applyProtection="1">
      <alignment vertical="center"/>
    </xf>
    <xf numFmtId="164" fontId="18" fillId="18" borderId="10" xfId="0" applyFont="1" applyFill="1" applyBorder="1" applyAlignment="1">
      <alignment horizontal="left" vertical="center"/>
    </xf>
    <xf numFmtId="2" fontId="18" fillId="0" borderId="14" xfId="0" applyNumberFormat="1" applyFont="1" applyFill="1" applyBorder="1" applyAlignment="1" applyProtection="1">
      <alignment vertical="center"/>
    </xf>
    <xf numFmtId="164" fontId="18" fillId="0" borderId="14" xfId="0" applyFont="1" applyBorder="1" applyAlignment="1">
      <alignment vertical="center" wrapText="1"/>
    </xf>
    <xf numFmtId="164" fontId="0" fillId="0" borderId="14" xfId="0" applyBorder="1" applyAlignment="1">
      <alignment vertical="center"/>
    </xf>
    <xf numFmtId="2" fontId="23" fillId="0" borderId="11" xfId="0" applyNumberFormat="1" applyFont="1" applyFill="1" applyBorder="1" applyAlignment="1" applyProtection="1">
      <alignment horizontal="left" vertical="center" wrapText="1" indent="1"/>
    </xf>
    <xf numFmtId="2" fontId="20" fillId="0" borderId="11" xfId="0" applyNumberFormat="1" applyFont="1" applyFill="1" applyBorder="1" applyAlignment="1" applyProtection="1">
      <alignment horizontal="left" vertical="center" wrapText="1" indent="1"/>
    </xf>
    <xf numFmtId="164" fontId="20" fillId="0" borderId="11" xfId="0" applyFont="1" applyBorder="1" applyAlignment="1">
      <alignment horizontal="left" vertical="center" wrapText="1" indent="1"/>
    </xf>
    <xf numFmtId="164" fontId="20" fillId="0" borderId="13" xfId="0" applyFont="1" applyBorder="1" applyAlignment="1">
      <alignment horizontal="left" vertical="center" wrapText="1" indent="1"/>
    </xf>
    <xf numFmtId="2" fontId="20" fillId="0" borderId="13" xfId="0" applyNumberFormat="1" applyFont="1" applyFill="1" applyBorder="1" applyAlignment="1" applyProtection="1">
      <alignment horizontal="left" vertical="center" wrapText="1" indent="1"/>
    </xf>
    <xf numFmtId="2" fontId="20" fillId="19" borderId="11" xfId="0" applyNumberFormat="1" applyFont="1" applyFill="1" applyBorder="1" applyAlignment="1" applyProtection="1">
      <alignment horizontal="left" vertical="center" wrapText="1" indent="1"/>
    </xf>
    <xf numFmtId="2" fontId="20" fillId="0" borderId="14" xfId="0" applyNumberFormat="1" applyFont="1" applyFill="1" applyBorder="1" applyAlignment="1" applyProtection="1">
      <alignment horizontal="left" vertical="center" wrapText="1" indent="1"/>
    </xf>
    <xf numFmtId="1" fontId="18" fillId="0" borderId="10" xfId="0" applyNumberFormat="1" applyFont="1" applyBorder="1" applyAlignment="1">
      <alignment horizontal="right" vertical="center"/>
    </xf>
    <xf numFmtId="1" fontId="18" fillId="0" borderId="10" xfId="0" applyNumberFormat="1" applyFont="1" applyBorder="1" applyAlignment="1" applyProtection="1">
      <alignment horizontal="right" vertical="center"/>
    </xf>
    <xf numFmtId="1" fontId="19" fillId="14" borderId="10" xfId="0" applyNumberFormat="1" applyFont="1" applyFill="1" applyBorder="1" applyAlignment="1">
      <alignment horizontal="right" vertical="center"/>
    </xf>
    <xf numFmtId="1" fontId="18" fillId="18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 applyProtection="1">
      <alignment horizontal="right" vertical="center"/>
    </xf>
    <xf numFmtId="1" fontId="18" fillId="0" borderId="12" xfId="0" applyNumberFormat="1" applyFont="1" applyFill="1" applyBorder="1" applyAlignment="1" applyProtection="1">
      <alignment horizontal="right" vertical="center"/>
    </xf>
    <xf numFmtId="1" fontId="18" fillId="16" borderId="11" xfId="0" applyNumberFormat="1" applyFont="1" applyFill="1" applyBorder="1" applyAlignment="1" applyProtection="1">
      <alignment horizontal="right" vertical="center"/>
    </xf>
    <xf numFmtId="1" fontId="18" fillId="0" borderId="13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Fill="1" applyBorder="1" applyAlignment="1" applyProtection="1">
      <alignment horizontal="right" vertical="center"/>
    </xf>
    <xf numFmtId="1" fontId="18" fillId="0" borderId="14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Border="1" applyAlignment="1" applyProtection="1">
      <alignment horizontal="right" vertical="center"/>
    </xf>
    <xf numFmtId="1" fontId="18" fillId="20" borderId="11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>
      <alignment horizontal="right" vertical="center"/>
    </xf>
    <xf numFmtId="1" fontId="0" fillId="0" borderId="11" xfId="0" applyNumberFormat="1" applyBorder="1" applyAlignment="1">
      <alignment horizontal="right" vertical="center"/>
    </xf>
    <xf numFmtId="1" fontId="21" fillId="0" borderId="11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Border="1" applyAlignment="1">
      <alignment horizontal="right" vertical="center"/>
    </xf>
    <xf numFmtId="1" fontId="18" fillId="19" borderId="11" xfId="0" applyNumberFormat="1" applyFont="1" applyFill="1" applyBorder="1" applyAlignment="1" applyProtection="1">
      <alignment horizontal="right" vertical="center"/>
    </xf>
    <xf numFmtId="2" fontId="18" fillId="19" borderId="13" xfId="0" applyNumberFormat="1" applyFont="1" applyFill="1" applyBorder="1" applyAlignment="1" applyProtection="1">
      <alignment vertical="center"/>
    </xf>
    <xf numFmtId="165" fontId="18" fillId="19" borderId="11" xfId="0" applyNumberFormat="1" applyFont="1" applyFill="1" applyBorder="1" applyAlignment="1" applyProtection="1">
      <alignment vertical="center"/>
    </xf>
    <xf numFmtId="1" fontId="18" fillId="19" borderId="13" xfId="0" applyNumberFormat="1" applyFont="1" applyFill="1" applyBorder="1" applyAlignment="1">
      <alignment horizontal="right" vertical="center"/>
    </xf>
    <xf numFmtId="2" fontId="24" fillId="21" borderId="11" xfId="0" applyNumberFormat="1" applyFont="1" applyFill="1" applyBorder="1" applyAlignment="1" applyProtection="1">
      <alignment vertical="center"/>
    </xf>
    <xf numFmtId="1" fontId="18" fillId="21" borderId="11" xfId="0" applyNumberFormat="1" applyFont="1" applyFill="1" applyBorder="1" applyAlignment="1" applyProtection="1">
      <alignment horizontal="right" vertical="center"/>
    </xf>
    <xf numFmtId="2" fontId="24" fillId="20" borderId="11" xfId="0" applyNumberFormat="1" applyFont="1" applyFill="1" applyBorder="1" applyAlignment="1" applyProtection="1">
      <alignment vertical="center"/>
    </xf>
    <xf numFmtId="2" fontId="25" fillId="0" borderId="11" xfId="0" applyNumberFormat="1" applyFont="1" applyFill="1" applyBorder="1" applyAlignment="1" applyProtection="1">
      <alignment horizontal="left" vertical="center"/>
    </xf>
    <xf numFmtId="164" fontId="25" fillId="0" borderId="11" xfId="0" applyFont="1" applyBorder="1" applyAlignment="1">
      <alignment vertical="center"/>
    </xf>
    <xf numFmtId="164" fontId="25" fillId="0" borderId="11" xfId="0" applyFont="1" applyFill="1" applyBorder="1" applyAlignment="1" applyProtection="1">
      <alignment vertical="center" wrapText="1"/>
    </xf>
    <xf numFmtId="164" fontId="25" fillId="0" borderId="11" xfId="0" applyFont="1" applyFill="1" applyBorder="1" applyAlignment="1" applyProtection="1">
      <alignment vertical="center"/>
    </xf>
    <xf numFmtId="1" fontId="25" fillId="0" borderId="11" xfId="0" applyNumberFormat="1" applyFont="1" applyBorder="1" applyAlignment="1" applyProtection="1">
      <alignment horizontal="right" vertical="center"/>
    </xf>
    <xf numFmtId="165" fontId="25" fillId="0" borderId="11" xfId="0" applyNumberFormat="1" applyFont="1" applyBorder="1" applyAlignment="1" applyProtection="1">
      <alignment vertical="center"/>
    </xf>
    <xf numFmtId="164" fontId="25" fillId="0" borderId="11" xfId="0" applyFont="1" applyFill="1" applyBorder="1" applyAlignment="1">
      <alignment vertical="center"/>
    </xf>
    <xf numFmtId="1" fontId="25" fillId="0" borderId="11" xfId="0" applyNumberFormat="1" applyFont="1" applyFill="1" applyBorder="1" applyAlignment="1" applyProtection="1">
      <alignment horizontal="right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2"/>
  <sheetViews>
    <sheetView tabSelected="1" zoomScale="104" zoomScaleNormal="104" workbookViewId="0">
      <selection activeCell="C58" sqref="C58"/>
    </sheetView>
  </sheetViews>
  <sheetFormatPr defaultColWidth="8.85546875" defaultRowHeight="19.5" customHeight="1" x14ac:dyDescent="0.4"/>
  <cols>
    <col min="1" max="1" width="4.5703125" style="31" customWidth="1"/>
    <col min="2" max="2" width="2.92578125" style="20" customWidth="1"/>
    <col min="3" max="3" width="41.42578125" style="21" customWidth="1"/>
    <col min="4" max="4" width="9.140625" style="20" customWidth="1"/>
    <col min="5" max="5" width="3.42578125" style="95" customWidth="1"/>
    <col min="6" max="6" width="6.5703125" style="20" customWidth="1"/>
    <col min="7" max="7" width="3.85546875" style="20" customWidth="1"/>
    <col min="8" max="8" width="2.640625" style="20" customWidth="1"/>
    <col min="9" max="9" width="6" style="20" customWidth="1"/>
    <col min="10" max="10" width="4.0703125" style="20" customWidth="1"/>
    <col min="11" max="256" width="9.85546875" style="20" customWidth="1"/>
    <col min="257" max="16384" width="8.85546875" style="20"/>
  </cols>
  <sheetData>
    <row r="1" spans="1:254" ht="19.5" customHeight="1" x14ac:dyDescent="0.4">
      <c r="A1" s="1" t="s">
        <v>67</v>
      </c>
      <c r="B1" s="2"/>
      <c r="C1" s="3" t="s">
        <v>0</v>
      </c>
      <c r="D1" s="2"/>
      <c r="E1" s="82"/>
      <c r="F1" s="2"/>
    </row>
    <row r="2" spans="1:254" ht="19.5" customHeight="1" x14ac:dyDescent="0.4">
      <c r="A2" s="30"/>
      <c r="B2" s="2"/>
      <c r="C2" s="3" t="s">
        <v>61</v>
      </c>
      <c r="D2" s="2"/>
      <c r="E2" s="82"/>
      <c r="F2" s="2"/>
    </row>
    <row r="3" spans="1:254" ht="19.5" customHeight="1" x14ac:dyDescent="0.4">
      <c r="A3" s="30"/>
      <c r="B3" s="2"/>
      <c r="C3" s="33"/>
      <c r="D3" s="2"/>
      <c r="E3" s="82"/>
      <c r="F3" s="2"/>
    </row>
    <row r="4" spans="1:254" ht="22.5" customHeight="1" x14ac:dyDescent="0.4">
      <c r="A4" s="4" t="s">
        <v>1</v>
      </c>
      <c r="B4" s="34" t="s">
        <v>2</v>
      </c>
      <c r="C4" s="5" t="s">
        <v>3</v>
      </c>
      <c r="D4" s="2"/>
      <c r="E4" s="83" t="s">
        <v>2</v>
      </c>
      <c r="F4" s="35" t="s">
        <v>2</v>
      </c>
    </row>
    <row r="5" spans="1:254" ht="19.5" customHeight="1" x14ac:dyDescent="0.4">
      <c r="A5" s="6"/>
      <c r="B5" s="7"/>
      <c r="C5" s="8" t="s">
        <v>4</v>
      </c>
      <c r="D5" s="9"/>
      <c r="E5" s="84"/>
      <c r="F5" s="9"/>
    </row>
    <row r="6" spans="1:254" ht="19.5" customHeight="1" x14ac:dyDescent="0.4">
      <c r="A6" s="71"/>
      <c r="B6" s="36"/>
      <c r="C6" s="37" t="s">
        <v>5</v>
      </c>
      <c r="D6" s="10"/>
      <c r="E6" s="85"/>
      <c r="F6" s="38"/>
    </row>
    <row r="7" spans="1:254" s="40" customFormat="1" ht="19.5" customHeight="1" x14ac:dyDescent="0.4">
      <c r="A7" s="1"/>
      <c r="B7" s="34"/>
      <c r="C7" s="12"/>
      <c r="D7" s="11"/>
      <c r="E7" s="86"/>
      <c r="F7" s="39"/>
      <c r="H7" s="41"/>
      <c r="L7" s="42"/>
      <c r="N7" s="41"/>
      <c r="R7" s="42"/>
      <c r="T7" s="41"/>
      <c r="X7" s="42"/>
      <c r="Z7" s="41"/>
      <c r="AD7" s="42"/>
      <c r="AF7" s="41"/>
      <c r="AJ7" s="42"/>
      <c r="AL7" s="41"/>
      <c r="AP7" s="42"/>
      <c r="AR7" s="41"/>
      <c r="AV7" s="42"/>
      <c r="AX7" s="41"/>
      <c r="BB7" s="42"/>
      <c r="BD7" s="41"/>
      <c r="BH7" s="42"/>
      <c r="BJ7" s="41"/>
      <c r="BN7" s="42"/>
      <c r="BP7" s="41"/>
      <c r="BT7" s="42"/>
      <c r="BV7" s="41"/>
      <c r="BZ7" s="42"/>
      <c r="CB7" s="41"/>
      <c r="CF7" s="42"/>
      <c r="CH7" s="41"/>
      <c r="CL7" s="42"/>
      <c r="CN7" s="41"/>
      <c r="CR7" s="42"/>
      <c r="CT7" s="41"/>
      <c r="CX7" s="42"/>
      <c r="CZ7" s="41"/>
      <c r="DD7" s="42"/>
      <c r="DF7" s="41"/>
      <c r="DJ7" s="42"/>
      <c r="DL7" s="41"/>
      <c r="DP7" s="42"/>
      <c r="DR7" s="41"/>
      <c r="DV7" s="42"/>
      <c r="DX7" s="41"/>
      <c r="EB7" s="42"/>
      <c r="ED7" s="41"/>
      <c r="EH7" s="42"/>
      <c r="EJ7" s="41"/>
      <c r="EN7" s="42"/>
      <c r="EP7" s="41"/>
      <c r="ET7" s="42"/>
      <c r="EV7" s="41"/>
      <c r="EZ7" s="42"/>
      <c r="FB7" s="41"/>
      <c r="FF7" s="42"/>
      <c r="FH7" s="41"/>
      <c r="FL7" s="42"/>
      <c r="FN7" s="41"/>
      <c r="FR7" s="42"/>
      <c r="FT7" s="41"/>
      <c r="FX7" s="42"/>
      <c r="FZ7" s="41"/>
      <c r="GD7" s="42"/>
      <c r="GF7" s="41"/>
      <c r="GJ7" s="42"/>
      <c r="GL7" s="41"/>
      <c r="GP7" s="42"/>
      <c r="GR7" s="41"/>
      <c r="GV7" s="42"/>
      <c r="GX7" s="41"/>
      <c r="HB7" s="42"/>
      <c r="HD7" s="41"/>
      <c r="HH7" s="42"/>
      <c r="HJ7" s="41"/>
      <c r="HN7" s="42"/>
      <c r="HP7" s="41"/>
      <c r="HT7" s="42"/>
      <c r="HV7" s="41"/>
      <c r="HZ7" s="42"/>
      <c r="IB7" s="41"/>
      <c r="IF7" s="42"/>
      <c r="IH7" s="41"/>
      <c r="IL7" s="42"/>
      <c r="IN7" s="41"/>
      <c r="IR7" s="42"/>
      <c r="IT7" s="41"/>
    </row>
    <row r="8" spans="1:254" ht="19.5" customHeight="1" x14ac:dyDescent="0.4">
      <c r="A8" s="13">
        <f>1</f>
        <v>1</v>
      </c>
      <c r="B8" s="43"/>
      <c r="C8" s="44" t="s">
        <v>6</v>
      </c>
      <c r="D8" s="43" t="s">
        <v>7</v>
      </c>
      <c r="E8" s="87">
        <v>15</v>
      </c>
      <c r="F8" s="35">
        <f>TIME(13,0,0)</f>
        <v>0.54166666666666663</v>
      </c>
    </row>
    <row r="9" spans="1:254" ht="19.5" customHeight="1" x14ac:dyDescent="0.4">
      <c r="A9" s="13">
        <f>2</f>
        <v>2</v>
      </c>
      <c r="B9" s="43" t="s">
        <v>8</v>
      </c>
      <c r="C9" s="44" t="s">
        <v>9</v>
      </c>
      <c r="D9" s="43" t="s">
        <v>7</v>
      </c>
      <c r="E9" s="87">
        <v>10</v>
      </c>
      <c r="F9" s="35">
        <f>F8+TIME(0,E8,0)</f>
        <v>0.55208333333333326</v>
      </c>
    </row>
    <row r="10" spans="1:254" ht="19.5" customHeight="1" x14ac:dyDescent="0.4">
      <c r="A10" s="13"/>
      <c r="B10" s="43"/>
      <c r="C10" s="44"/>
      <c r="D10" s="43"/>
      <c r="E10" s="87"/>
      <c r="F10" s="35"/>
    </row>
    <row r="11" spans="1:254" ht="19.5" customHeight="1" x14ac:dyDescent="0.4">
      <c r="A11" s="22">
        <f>3</f>
        <v>3</v>
      </c>
      <c r="B11" s="45" t="s">
        <v>10</v>
      </c>
      <c r="C11" s="46" t="s">
        <v>26</v>
      </c>
      <c r="D11" s="45" t="s">
        <v>7</v>
      </c>
      <c r="E11" s="88">
        <v>5</v>
      </c>
      <c r="F11" s="47">
        <f>F9+TIME(0,E9,0)</f>
        <v>0.55902777777777768</v>
      </c>
    </row>
    <row r="12" spans="1:254" s="54" customFormat="1" ht="18" customHeight="1" x14ac:dyDescent="0.4">
      <c r="A12" s="24"/>
      <c r="B12" s="51"/>
      <c r="C12" s="52"/>
      <c r="D12" s="51"/>
      <c r="E12" s="89"/>
      <c r="F12" s="53"/>
    </row>
    <row r="13" spans="1:254" ht="19.5" customHeight="1" x14ac:dyDescent="0.4">
      <c r="A13" s="23">
        <f>4</f>
        <v>4</v>
      </c>
      <c r="B13" s="55"/>
      <c r="C13" s="56" t="s">
        <v>11</v>
      </c>
      <c r="D13" s="55"/>
      <c r="E13" s="90"/>
      <c r="F13" s="35">
        <f>F11+TIME(0,E11,0)</f>
        <v>0.56249999999999989</v>
      </c>
    </row>
    <row r="14" spans="1:254" ht="31.5" customHeight="1" x14ac:dyDescent="0.4">
      <c r="A14" s="14"/>
      <c r="B14" s="48"/>
      <c r="C14" s="49"/>
      <c r="D14" s="48"/>
      <c r="E14" s="91"/>
      <c r="F14" s="63"/>
    </row>
    <row r="15" spans="1:254" ht="19.5" customHeight="1" x14ac:dyDescent="0.4">
      <c r="A15" s="14">
        <v>5</v>
      </c>
      <c r="B15" s="15"/>
      <c r="C15" s="58" t="s">
        <v>15</v>
      </c>
      <c r="D15" s="59"/>
      <c r="E15" s="93"/>
      <c r="F15" s="47">
        <f>F13+TIME(0,F13,0)</f>
        <v>0.56249999999999989</v>
      </c>
    </row>
    <row r="16" spans="1:254" ht="19.5" customHeight="1" x14ac:dyDescent="0.4">
      <c r="A16" s="14">
        <f>A15+0.01</f>
        <v>5.01</v>
      </c>
      <c r="B16" s="15" t="s">
        <v>53</v>
      </c>
      <c r="C16" s="56" t="s">
        <v>40</v>
      </c>
      <c r="D16" s="59" t="s">
        <v>38</v>
      </c>
      <c r="E16" s="93"/>
      <c r="F16" s="50">
        <f>F15+TIME(0,E15,0)</f>
        <v>0.56249999999999989</v>
      </c>
    </row>
    <row r="17" spans="1:6" ht="19.5" customHeight="1" x14ac:dyDescent="0.4">
      <c r="A17" s="14">
        <f t="shared" ref="A17:A20" si="0">A16+0.01</f>
        <v>5.0199999999999996</v>
      </c>
      <c r="B17" s="15" t="s">
        <v>53</v>
      </c>
      <c r="C17" s="56" t="s">
        <v>28</v>
      </c>
      <c r="D17" s="59" t="s">
        <v>41</v>
      </c>
      <c r="E17" s="93"/>
      <c r="F17" s="50">
        <f>F16+TIME(0,E16,0)</f>
        <v>0.56249999999999989</v>
      </c>
    </row>
    <row r="18" spans="1:6" ht="19.5" customHeight="1" x14ac:dyDescent="0.4">
      <c r="A18" s="14">
        <f t="shared" si="0"/>
        <v>5.0299999999999994</v>
      </c>
      <c r="B18" s="15" t="s">
        <v>53</v>
      </c>
      <c r="C18" s="56" t="s">
        <v>29</v>
      </c>
      <c r="D18" s="59" t="s">
        <v>62</v>
      </c>
      <c r="E18" s="93"/>
      <c r="F18" s="50">
        <f t="shared" ref="F18:F24" si="1">F17+TIME(0,E17,0)</f>
        <v>0.56249999999999989</v>
      </c>
    </row>
    <row r="19" spans="1:6" ht="18.75" customHeight="1" x14ac:dyDescent="0.4">
      <c r="A19" s="14">
        <f>A18+0.01</f>
        <v>5.0399999999999991</v>
      </c>
      <c r="B19" s="15" t="s">
        <v>53</v>
      </c>
      <c r="C19" s="56" t="s">
        <v>30</v>
      </c>
      <c r="D19" s="59" t="s">
        <v>42</v>
      </c>
      <c r="E19" s="93"/>
      <c r="F19" s="50">
        <f t="shared" si="1"/>
        <v>0.56249999999999989</v>
      </c>
    </row>
    <row r="20" spans="1:6" ht="19.5" customHeight="1" x14ac:dyDescent="0.4">
      <c r="A20" s="14">
        <f t="shared" si="0"/>
        <v>5.0499999999999989</v>
      </c>
      <c r="B20" s="15" t="s">
        <v>53</v>
      </c>
      <c r="C20" s="56" t="s">
        <v>31</v>
      </c>
      <c r="D20" s="59" t="s">
        <v>39</v>
      </c>
      <c r="E20" s="93"/>
      <c r="F20" s="50">
        <f t="shared" si="1"/>
        <v>0.56249999999999989</v>
      </c>
    </row>
    <row r="21" spans="1:6" ht="19.5" customHeight="1" x14ac:dyDescent="0.4">
      <c r="A21" s="106">
        <f>A20+0.01</f>
        <v>5.0599999999999987</v>
      </c>
      <c r="B21" s="107" t="s">
        <v>53</v>
      </c>
      <c r="C21" s="108" t="s">
        <v>32</v>
      </c>
      <c r="D21" s="109" t="s">
        <v>37</v>
      </c>
      <c r="E21" s="110"/>
      <c r="F21" s="111">
        <f t="shared" si="1"/>
        <v>0.56249999999999989</v>
      </c>
    </row>
    <row r="22" spans="1:6" ht="19.5" customHeight="1" x14ac:dyDescent="0.4">
      <c r="A22" s="14">
        <f>A21+0.01</f>
        <v>5.0699999999999985</v>
      </c>
      <c r="B22" s="15" t="s">
        <v>53</v>
      </c>
      <c r="C22" s="56" t="s">
        <v>33</v>
      </c>
      <c r="D22" s="59" t="s">
        <v>54</v>
      </c>
      <c r="E22" s="93"/>
      <c r="F22" s="50">
        <f t="shared" si="1"/>
        <v>0.56249999999999989</v>
      </c>
    </row>
    <row r="23" spans="1:6" ht="19.5" customHeight="1" x14ac:dyDescent="0.4">
      <c r="A23" s="14">
        <f t="shared" ref="A23:A24" si="2">A22+0.01</f>
        <v>5.0799999999999983</v>
      </c>
      <c r="B23" s="15" t="s">
        <v>53</v>
      </c>
      <c r="C23" s="56" t="s">
        <v>34</v>
      </c>
      <c r="D23" s="59" t="s">
        <v>36</v>
      </c>
      <c r="E23" s="93"/>
      <c r="F23" s="50">
        <f t="shared" si="1"/>
        <v>0.56249999999999989</v>
      </c>
    </row>
    <row r="24" spans="1:6" ht="19.5" customHeight="1" x14ac:dyDescent="0.4">
      <c r="A24" s="14">
        <f t="shared" si="2"/>
        <v>5.0899999999999981</v>
      </c>
      <c r="B24" s="15" t="s">
        <v>53</v>
      </c>
      <c r="C24" s="56" t="s">
        <v>35</v>
      </c>
      <c r="D24" s="59" t="s">
        <v>55</v>
      </c>
      <c r="E24" s="93"/>
      <c r="F24" s="50">
        <f t="shared" si="1"/>
        <v>0.56249999999999989</v>
      </c>
    </row>
    <row r="25" spans="1:6" ht="19.5" customHeight="1" x14ac:dyDescent="0.4">
      <c r="A25" s="14"/>
      <c r="E25" s="93"/>
      <c r="F25" s="50"/>
    </row>
    <row r="26" spans="1:6" ht="27" customHeight="1" x14ac:dyDescent="0.4">
      <c r="A26" s="14">
        <v>6</v>
      </c>
      <c r="B26" s="15"/>
      <c r="C26" s="56" t="s">
        <v>16</v>
      </c>
      <c r="D26" s="59"/>
      <c r="E26" s="93"/>
      <c r="F26" s="50">
        <f>F24+TIME(0,E24,0)</f>
        <v>0.56249999999999989</v>
      </c>
    </row>
    <row r="27" spans="1:6" ht="19.5" customHeight="1" x14ac:dyDescent="0.4">
      <c r="A27" s="14">
        <f t="shared" ref="A27:A35" si="3">A26+0.01</f>
        <v>6.01</v>
      </c>
      <c r="B27" s="16" t="s">
        <v>8</v>
      </c>
      <c r="C27" s="56" t="s">
        <v>40</v>
      </c>
      <c r="D27" s="59" t="s">
        <v>38</v>
      </c>
      <c r="E27" s="91"/>
      <c r="F27" s="50">
        <f t="shared" ref="F27:F35" si="4">F26+TIME(0,E27,0)</f>
        <v>0.56249999999999989</v>
      </c>
    </row>
    <row r="28" spans="1:6" ht="19.5" customHeight="1" x14ac:dyDescent="0.4">
      <c r="A28" s="14">
        <f t="shared" si="3"/>
        <v>6.02</v>
      </c>
      <c r="B28" s="16" t="s">
        <v>8</v>
      </c>
      <c r="C28" s="56" t="s">
        <v>28</v>
      </c>
      <c r="D28" s="59" t="s">
        <v>41</v>
      </c>
      <c r="E28" s="91"/>
      <c r="F28" s="50">
        <f t="shared" si="4"/>
        <v>0.56249999999999989</v>
      </c>
    </row>
    <row r="29" spans="1:6" ht="19.5" customHeight="1" x14ac:dyDescent="0.4">
      <c r="A29" s="14">
        <f t="shared" si="3"/>
        <v>6.0299999999999994</v>
      </c>
      <c r="B29" s="16" t="s">
        <v>8</v>
      </c>
      <c r="C29" s="56" t="s">
        <v>29</v>
      </c>
      <c r="D29" s="59" t="s">
        <v>62</v>
      </c>
      <c r="E29" s="91"/>
      <c r="F29" s="50">
        <f t="shared" si="4"/>
        <v>0.56249999999999989</v>
      </c>
    </row>
    <row r="30" spans="1:6" ht="19.5" customHeight="1" x14ac:dyDescent="0.4">
      <c r="A30" s="14">
        <f t="shared" si="3"/>
        <v>6.0399999999999991</v>
      </c>
      <c r="B30" s="16" t="s">
        <v>8</v>
      </c>
      <c r="C30" s="56" t="s">
        <v>30</v>
      </c>
      <c r="D30" s="59" t="s">
        <v>42</v>
      </c>
      <c r="E30" s="91"/>
      <c r="F30" s="50">
        <f t="shared" si="4"/>
        <v>0.56249999999999989</v>
      </c>
    </row>
    <row r="31" spans="1:6" s="57" customFormat="1" ht="19.5" customHeight="1" x14ac:dyDescent="0.4">
      <c r="A31" s="14">
        <f t="shared" si="3"/>
        <v>6.0499999999999989</v>
      </c>
      <c r="B31" s="16" t="s">
        <v>8</v>
      </c>
      <c r="C31" s="56" t="s">
        <v>31</v>
      </c>
      <c r="D31" s="59" t="s">
        <v>39</v>
      </c>
      <c r="E31" s="94"/>
      <c r="F31" s="50">
        <f t="shared" si="4"/>
        <v>0.56249999999999989</v>
      </c>
    </row>
    <row r="32" spans="1:6" s="57" customFormat="1" ht="19.5" customHeight="1" x14ac:dyDescent="0.4">
      <c r="A32" s="106">
        <f t="shared" si="3"/>
        <v>6.0599999999999987</v>
      </c>
      <c r="B32" s="112" t="s">
        <v>8</v>
      </c>
      <c r="C32" s="108" t="s">
        <v>32</v>
      </c>
      <c r="D32" s="109" t="s">
        <v>37</v>
      </c>
      <c r="E32" s="113"/>
      <c r="F32" s="111">
        <f t="shared" si="4"/>
        <v>0.56249999999999989</v>
      </c>
    </row>
    <row r="33" spans="1:6" ht="19.5" customHeight="1" x14ac:dyDescent="0.4">
      <c r="A33" s="14">
        <f t="shared" si="3"/>
        <v>6.0699999999999985</v>
      </c>
      <c r="B33" s="16" t="s">
        <v>8</v>
      </c>
      <c r="C33" s="56" t="s">
        <v>43</v>
      </c>
      <c r="D33" s="59" t="s">
        <v>60</v>
      </c>
      <c r="E33" s="91"/>
      <c r="F33" s="50">
        <f t="shared" si="4"/>
        <v>0.56249999999999989</v>
      </c>
    </row>
    <row r="34" spans="1:6" ht="19.5" customHeight="1" x14ac:dyDescent="0.4">
      <c r="A34" s="14">
        <f t="shared" si="3"/>
        <v>6.0799999999999983</v>
      </c>
      <c r="B34" s="16" t="s">
        <v>8</v>
      </c>
      <c r="C34" s="56" t="s">
        <v>33</v>
      </c>
      <c r="D34" s="59" t="s">
        <v>54</v>
      </c>
      <c r="E34" s="91"/>
      <c r="F34" s="50">
        <f t="shared" si="4"/>
        <v>0.56249999999999989</v>
      </c>
    </row>
    <row r="35" spans="1:6" ht="19.5" customHeight="1" x14ac:dyDescent="0.4">
      <c r="A35" s="14">
        <f t="shared" si="3"/>
        <v>6.0899999999999981</v>
      </c>
      <c r="B35" s="16" t="s">
        <v>8</v>
      </c>
      <c r="C35" s="56" t="s">
        <v>34</v>
      </c>
      <c r="D35" s="59" t="s">
        <v>36</v>
      </c>
      <c r="E35" s="91"/>
      <c r="F35" s="50">
        <f t="shared" si="4"/>
        <v>0.56249999999999989</v>
      </c>
    </row>
    <row r="36" spans="1:6" ht="19.5" customHeight="1" x14ac:dyDescent="0.4">
      <c r="A36" s="14">
        <f>A35+0.01</f>
        <v>6.0999999999999979</v>
      </c>
      <c r="B36" s="16" t="s">
        <v>8</v>
      </c>
      <c r="C36" s="56" t="s">
        <v>35</v>
      </c>
      <c r="D36" s="59" t="s">
        <v>55</v>
      </c>
      <c r="E36" s="91"/>
      <c r="F36" s="50">
        <f>F35+TIME(0,E36,0)</f>
        <v>0.56249999999999989</v>
      </c>
    </row>
    <row r="37" spans="1:6" ht="19.5" customHeight="1" x14ac:dyDescent="0.4">
      <c r="A37" s="14"/>
      <c r="E37" s="91"/>
      <c r="F37" s="50"/>
    </row>
    <row r="38" spans="1:6" ht="19.5" customHeight="1" x14ac:dyDescent="0.4">
      <c r="A38" s="14">
        <v>7</v>
      </c>
      <c r="B38" s="16"/>
      <c r="C38" s="56" t="s">
        <v>65</v>
      </c>
      <c r="D38" s="48"/>
      <c r="E38" s="91"/>
      <c r="F38" s="50">
        <f>F36+TIME(0,E36,0)</f>
        <v>0.56249999999999989</v>
      </c>
    </row>
    <row r="39" spans="1:6" ht="19.5" customHeight="1" x14ac:dyDescent="0.4">
      <c r="A39" s="14">
        <f t="shared" ref="A39:A49" si="5">A38+0.01</f>
        <v>7.01</v>
      </c>
      <c r="B39" s="15" t="s">
        <v>53</v>
      </c>
      <c r="C39" s="56" t="s">
        <v>40</v>
      </c>
      <c r="D39" s="59" t="s">
        <v>38</v>
      </c>
      <c r="F39" s="50">
        <f t="shared" ref="F39:F48" si="6">F38+TIME(0,E40,0)</f>
        <v>0.56249999999999989</v>
      </c>
    </row>
    <row r="40" spans="1:6" s="60" customFormat="1" ht="19.5" customHeight="1" x14ac:dyDescent="0.4">
      <c r="A40" s="14">
        <f t="shared" si="5"/>
        <v>7.02</v>
      </c>
      <c r="B40" s="15" t="s">
        <v>53</v>
      </c>
      <c r="C40" s="56" t="s">
        <v>28</v>
      </c>
      <c r="D40" s="59" t="s">
        <v>41</v>
      </c>
      <c r="E40" s="91"/>
      <c r="F40" s="50">
        <f t="shared" si="6"/>
        <v>0.56249999999999989</v>
      </c>
    </row>
    <row r="41" spans="1:6" ht="19.5" customHeight="1" x14ac:dyDescent="0.4">
      <c r="A41" s="14">
        <f t="shared" si="5"/>
        <v>7.0299999999999994</v>
      </c>
      <c r="B41" s="15" t="s">
        <v>53</v>
      </c>
      <c r="C41" s="56" t="s">
        <v>29</v>
      </c>
      <c r="D41" s="59" t="s">
        <v>62</v>
      </c>
      <c r="E41" s="93"/>
      <c r="F41" s="50">
        <f t="shared" si="6"/>
        <v>0.56249999999999989</v>
      </c>
    </row>
    <row r="42" spans="1:6" ht="19.5" customHeight="1" x14ac:dyDescent="0.4">
      <c r="A42" s="14">
        <f t="shared" si="5"/>
        <v>7.0399999999999991</v>
      </c>
      <c r="B42" s="15" t="s">
        <v>53</v>
      </c>
      <c r="C42" s="56" t="s">
        <v>30</v>
      </c>
      <c r="D42" s="59" t="s">
        <v>42</v>
      </c>
      <c r="E42" s="93"/>
      <c r="F42" s="50">
        <f t="shared" si="6"/>
        <v>0.56249999999999989</v>
      </c>
    </row>
    <row r="43" spans="1:6" ht="19.5" customHeight="1" x14ac:dyDescent="0.4">
      <c r="A43" s="14">
        <f t="shared" si="5"/>
        <v>7.0499999999999989</v>
      </c>
      <c r="B43" s="15" t="s">
        <v>53</v>
      </c>
      <c r="C43" s="16" t="s">
        <v>45</v>
      </c>
      <c r="D43" s="16" t="s">
        <v>7</v>
      </c>
      <c r="E43" s="93"/>
      <c r="F43" s="50">
        <f t="shared" si="6"/>
        <v>0.56249999999999989</v>
      </c>
    </row>
    <row r="44" spans="1:6" ht="19.5" customHeight="1" x14ac:dyDescent="0.4">
      <c r="A44" s="14">
        <f t="shared" si="5"/>
        <v>7.0599999999999987</v>
      </c>
      <c r="B44" s="15" t="s">
        <v>53</v>
      </c>
      <c r="C44" s="56" t="s">
        <v>31</v>
      </c>
      <c r="D44" s="59" t="s">
        <v>39</v>
      </c>
      <c r="E44" s="93"/>
      <c r="F44" s="50">
        <f t="shared" si="6"/>
        <v>0.56249999999999989</v>
      </c>
    </row>
    <row r="45" spans="1:6" ht="19.5" customHeight="1" x14ac:dyDescent="0.4">
      <c r="A45" s="106">
        <f t="shared" si="5"/>
        <v>7.0699999999999985</v>
      </c>
      <c r="B45" s="107" t="s">
        <v>53</v>
      </c>
      <c r="C45" s="108" t="s">
        <v>32</v>
      </c>
      <c r="D45" s="109" t="s">
        <v>37</v>
      </c>
      <c r="E45" s="110"/>
      <c r="F45" s="111">
        <f t="shared" si="6"/>
        <v>0.56249999999999989</v>
      </c>
    </row>
    <row r="46" spans="1:6" ht="19.5" customHeight="1" x14ac:dyDescent="0.4">
      <c r="A46" s="14">
        <f t="shared" si="5"/>
        <v>7.0799999999999983</v>
      </c>
      <c r="B46" s="15" t="s">
        <v>53</v>
      </c>
      <c r="C46" s="56" t="s">
        <v>43</v>
      </c>
      <c r="D46" s="59" t="s">
        <v>60</v>
      </c>
      <c r="E46" s="96"/>
      <c r="F46" s="50">
        <f t="shared" si="6"/>
        <v>0.56249999999999989</v>
      </c>
    </row>
    <row r="47" spans="1:6" ht="19.5" customHeight="1" x14ac:dyDescent="0.4">
      <c r="A47" s="14">
        <f t="shared" si="5"/>
        <v>7.0899999999999981</v>
      </c>
      <c r="B47" s="15" t="s">
        <v>53</v>
      </c>
      <c r="C47" s="56" t="s">
        <v>33</v>
      </c>
      <c r="D47" s="59" t="s">
        <v>54</v>
      </c>
      <c r="E47" s="93"/>
      <c r="F47" s="50">
        <f t="shared" si="6"/>
        <v>0.56249999999999989</v>
      </c>
    </row>
    <row r="48" spans="1:6" ht="19.5" customHeight="1" x14ac:dyDescent="0.4">
      <c r="A48" s="14">
        <f t="shared" si="5"/>
        <v>7.0999999999999979</v>
      </c>
      <c r="B48" s="48" t="s">
        <v>53</v>
      </c>
      <c r="C48" s="56" t="s">
        <v>34</v>
      </c>
      <c r="D48" s="59" t="s">
        <v>36</v>
      </c>
      <c r="E48" s="93"/>
      <c r="F48" s="50">
        <f t="shared" si="6"/>
        <v>0.56249999999999989</v>
      </c>
    </row>
    <row r="49" spans="1:9" ht="19.5" customHeight="1" x14ac:dyDescent="0.4">
      <c r="A49" s="14">
        <f t="shared" si="5"/>
        <v>7.1099999999999977</v>
      </c>
      <c r="B49" s="15" t="s">
        <v>53</v>
      </c>
      <c r="C49" s="56" t="s">
        <v>35</v>
      </c>
      <c r="D49" s="59" t="s">
        <v>55</v>
      </c>
      <c r="E49" s="93"/>
      <c r="F49" s="50">
        <f>F48+TIME(0,E51,0)</f>
        <v>0.56249999999999989</v>
      </c>
    </row>
    <row r="50" spans="1:9" ht="19.5" customHeight="1" x14ac:dyDescent="0.4">
      <c r="A50" s="14"/>
      <c r="E50" s="93"/>
      <c r="F50" s="50"/>
    </row>
    <row r="51" spans="1:9" ht="19.5" customHeight="1" x14ac:dyDescent="0.4">
      <c r="A51" s="14">
        <v>8</v>
      </c>
      <c r="B51" s="15"/>
      <c r="C51" s="56" t="s">
        <v>17</v>
      </c>
      <c r="D51" s="59"/>
      <c r="E51" s="93"/>
      <c r="F51" s="50"/>
    </row>
    <row r="52" spans="1:9" s="60" customFormat="1" ht="19.5" customHeight="1" x14ac:dyDescent="0.4">
      <c r="A52" s="14">
        <f t="shared" ref="A52:A54" si="7">A51+0.01</f>
        <v>8.01</v>
      </c>
      <c r="B52" s="48" t="s">
        <v>10</v>
      </c>
      <c r="C52" s="56" t="s">
        <v>46</v>
      </c>
      <c r="D52" s="59" t="s">
        <v>7</v>
      </c>
      <c r="E52" s="91">
        <v>5</v>
      </c>
      <c r="F52" s="50">
        <f>F49+TIME(0,E52,0)</f>
        <v>0.5659722222222221</v>
      </c>
    </row>
    <row r="53" spans="1:9" s="60" customFormat="1" ht="19.5" customHeight="1" x14ac:dyDescent="0.4">
      <c r="A53" s="14">
        <f t="shared" si="7"/>
        <v>8.02</v>
      </c>
      <c r="B53" s="15" t="s">
        <v>10</v>
      </c>
      <c r="C53" s="56" t="s">
        <v>49</v>
      </c>
      <c r="D53" s="59"/>
      <c r="E53" s="91"/>
      <c r="F53" s="50">
        <f t="shared" ref="F53:F61" si="8">F52+TIME(0,E54,0)</f>
        <v>0.5659722222222221</v>
      </c>
    </row>
    <row r="54" spans="1:9" ht="19.5" customHeight="1" x14ac:dyDescent="0.4">
      <c r="A54" s="14">
        <f t="shared" si="7"/>
        <v>8.0299999999999994</v>
      </c>
      <c r="B54" s="15"/>
      <c r="C54" s="56" t="s">
        <v>47</v>
      </c>
      <c r="D54" s="59"/>
      <c r="E54" s="93"/>
      <c r="F54" s="50">
        <f t="shared" si="8"/>
        <v>0.56944444444444431</v>
      </c>
      <c r="I54" s="61"/>
    </row>
    <row r="55" spans="1:9" ht="19.5" customHeight="1" x14ac:dyDescent="0.4">
      <c r="A55" s="27">
        <f>A54+0.001</f>
        <v>8.0309999999999988</v>
      </c>
      <c r="B55" s="15" t="s">
        <v>10</v>
      </c>
      <c r="C55" s="75" t="s">
        <v>56</v>
      </c>
      <c r="D55" s="62" t="s">
        <v>18</v>
      </c>
      <c r="E55" s="93">
        <v>5</v>
      </c>
      <c r="F55" s="50">
        <f t="shared" si="8"/>
        <v>0.57291666666666652</v>
      </c>
      <c r="I55" s="61"/>
    </row>
    <row r="56" spans="1:9" ht="19.5" customHeight="1" x14ac:dyDescent="0.4">
      <c r="A56" s="27">
        <f>A55+0.001</f>
        <v>8.0319999999999983</v>
      </c>
      <c r="B56" s="15" t="s">
        <v>10</v>
      </c>
      <c r="C56" s="76" t="s">
        <v>57</v>
      </c>
      <c r="D56" s="48" t="s">
        <v>54</v>
      </c>
      <c r="E56" s="93">
        <v>5</v>
      </c>
      <c r="F56" s="50">
        <f>F55+TIME(0,E58,0)</f>
        <v>0.57638888888888873</v>
      </c>
      <c r="I56" s="61"/>
    </row>
    <row r="57" spans="1:9" ht="19.5" customHeight="1" x14ac:dyDescent="0.4">
      <c r="A57" s="27"/>
      <c r="B57" s="15"/>
      <c r="C57" s="81" t="s">
        <v>68</v>
      </c>
      <c r="D57" s="72" t="s">
        <v>54</v>
      </c>
      <c r="E57" s="93">
        <v>10</v>
      </c>
      <c r="F57" s="50">
        <f t="shared" ref="F57:F58" si="9">F56+TIME(0,E59,0)</f>
        <v>0.57986111111111094</v>
      </c>
      <c r="I57" s="61"/>
    </row>
    <row r="58" spans="1:9" ht="19.5" customHeight="1" x14ac:dyDescent="0.4">
      <c r="A58" s="27">
        <f>A56+0.001</f>
        <v>8.0329999999999977</v>
      </c>
      <c r="B58" s="15" t="s">
        <v>10</v>
      </c>
      <c r="C58" s="81" t="s">
        <v>58</v>
      </c>
      <c r="D58" s="72" t="s">
        <v>44</v>
      </c>
      <c r="E58" s="93">
        <v>5</v>
      </c>
      <c r="F58" s="50">
        <f t="shared" si="9"/>
        <v>0.58333333333333315</v>
      </c>
      <c r="I58" s="61"/>
    </row>
    <row r="59" spans="1:9" ht="19.5" customHeight="1" x14ac:dyDescent="0.4">
      <c r="A59" s="27">
        <f>A58+0.001</f>
        <v>8.0339999999999971</v>
      </c>
      <c r="B59" s="62" t="s">
        <v>10</v>
      </c>
      <c r="C59" s="81" t="s">
        <v>59</v>
      </c>
      <c r="D59" s="72" t="s">
        <v>38</v>
      </c>
      <c r="E59" s="97">
        <v>5</v>
      </c>
      <c r="F59" s="50">
        <f t="shared" si="8"/>
        <v>0.58680555555555536</v>
      </c>
      <c r="I59" s="61"/>
    </row>
    <row r="60" spans="1:9" s="64" customFormat="1" ht="19.5" customHeight="1" x14ac:dyDescent="0.4">
      <c r="A60" s="27">
        <f>A59+0.001</f>
        <v>8.0349999999999966</v>
      </c>
      <c r="B60" s="62" t="s">
        <v>10</v>
      </c>
      <c r="C60" s="81" t="s">
        <v>19</v>
      </c>
      <c r="D60" s="72" t="s">
        <v>62</v>
      </c>
      <c r="E60" s="91">
        <v>5</v>
      </c>
      <c r="F60" s="50">
        <f t="shared" si="8"/>
        <v>0.58680555555555536</v>
      </c>
      <c r="I60" s="65"/>
    </row>
    <row r="61" spans="1:9" s="64" customFormat="1" ht="19.5" customHeight="1" x14ac:dyDescent="0.4">
      <c r="A61" s="26">
        <f>A54+0.01</f>
        <v>8.0399999999999991</v>
      </c>
      <c r="B61" s="62"/>
      <c r="C61" s="73" t="s">
        <v>48</v>
      </c>
      <c r="D61" s="74"/>
      <c r="E61" s="92"/>
      <c r="F61" s="50">
        <f t="shared" si="8"/>
        <v>0.59027777777777757</v>
      </c>
      <c r="I61" s="65"/>
    </row>
    <row r="62" spans="1:9" s="64" customFormat="1" ht="19.5" customHeight="1" x14ac:dyDescent="0.4">
      <c r="A62" s="27">
        <f t="shared" ref="A62:A67" si="10">A61+0.001</f>
        <v>8.0409999999999986</v>
      </c>
      <c r="B62" s="62" t="s">
        <v>10</v>
      </c>
      <c r="C62" s="77" t="s">
        <v>50</v>
      </c>
      <c r="D62" s="15" t="s">
        <v>44</v>
      </c>
      <c r="E62" s="92">
        <v>5</v>
      </c>
      <c r="F62" s="50">
        <f>F59+TIME(0,E61,0)</f>
        <v>0.58680555555555536</v>
      </c>
      <c r="I62" s="65"/>
    </row>
    <row r="63" spans="1:9" s="64" customFormat="1" ht="19.5" customHeight="1" x14ac:dyDescent="0.4">
      <c r="A63" s="27">
        <f t="shared" si="10"/>
        <v>8.041999999999998</v>
      </c>
      <c r="B63" s="15" t="s">
        <v>10</v>
      </c>
      <c r="C63" s="77" t="s">
        <v>51</v>
      </c>
      <c r="D63" s="15" t="s">
        <v>13</v>
      </c>
      <c r="E63" s="92">
        <v>5</v>
      </c>
      <c r="F63" s="50">
        <f t="shared" ref="F63:F71" si="11">F62+TIME(0,E64,0)</f>
        <v>0.59027777777777757</v>
      </c>
      <c r="I63" s="65"/>
    </row>
    <row r="64" spans="1:9" ht="19.5" customHeight="1" x14ac:dyDescent="0.4">
      <c r="A64" s="28">
        <f t="shared" si="10"/>
        <v>8.0429999999999975</v>
      </c>
      <c r="B64" s="48" t="s">
        <v>10</v>
      </c>
      <c r="C64" s="78" t="s">
        <v>52</v>
      </c>
      <c r="D64" s="32" t="s">
        <v>14</v>
      </c>
      <c r="E64" s="92">
        <v>5</v>
      </c>
      <c r="F64" s="50">
        <f t="shared" si="11"/>
        <v>0.59374999999999978</v>
      </c>
      <c r="I64" s="61"/>
    </row>
    <row r="65" spans="1:9" s="66" customFormat="1" ht="19.5" customHeight="1" x14ac:dyDescent="0.4">
      <c r="A65" s="27">
        <f t="shared" si="10"/>
        <v>8.0439999999999969</v>
      </c>
      <c r="B65" s="48" t="s">
        <v>10</v>
      </c>
      <c r="C65" s="79" t="s">
        <v>20</v>
      </c>
      <c r="D65" s="55" t="s">
        <v>12</v>
      </c>
      <c r="E65" s="98">
        <v>5</v>
      </c>
      <c r="F65" s="50">
        <f t="shared" si="11"/>
        <v>0.59722222222222199</v>
      </c>
      <c r="I65" s="67"/>
    </row>
    <row r="66" spans="1:9" s="66" customFormat="1" ht="19.5" customHeight="1" x14ac:dyDescent="0.4">
      <c r="A66" s="27">
        <f t="shared" si="10"/>
        <v>8.0449999999999964</v>
      </c>
      <c r="B66" s="55" t="s">
        <v>10</v>
      </c>
      <c r="C66" s="76" t="s">
        <v>27</v>
      </c>
      <c r="D66" s="48" t="s">
        <v>21</v>
      </c>
      <c r="E66" s="98">
        <v>5</v>
      </c>
      <c r="F66" s="50">
        <f t="shared" si="11"/>
        <v>0.59722222222222199</v>
      </c>
      <c r="I66" s="67"/>
    </row>
    <row r="67" spans="1:9" s="66" customFormat="1" ht="19.5" customHeight="1" x14ac:dyDescent="0.4">
      <c r="A67" s="29">
        <f t="shared" si="10"/>
        <v>8.0459999999999958</v>
      </c>
      <c r="B67" s="100" t="s">
        <v>24</v>
      </c>
      <c r="C67" s="80" t="s">
        <v>25</v>
      </c>
      <c r="D67" s="68" t="s">
        <v>21</v>
      </c>
      <c r="E67" s="102">
        <v>0</v>
      </c>
      <c r="F67" s="101">
        <f t="shared" si="11"/>
        <v>0.6006944444444442</v>
      </c>
      <c r="I67" s="67"/>
    </row>
    <row r="68" spans="1:9" ht="19.5" customHeight="1" x14ac:dyDescent="0.4">
      <c r="A68" s="14">
        <f>A61+0.01</f>
        <v>8.0499999999999989</v>
      </c>
      <c r="B68" s="48" t="s">
        <v>10</v>
      </c>
      <c r="C68" s="49" t="s">
        <v>22</v>
      </c>
      <c r="D68" s="48" t="s">
        <v>66</v>
      </c>
      <c r="E68" s="90">
        <v>5</v>
      </c>
      <c r="F68" s="50">
        <f t="shared" si="11"/>
        <v>0.6006944444444442</v>
      </c>
    </row>
    <row r="69" spans="1:9" ht="19.5" customHeight="1" x14ac:dyDescent="0.4">
      <c r="A69" s="25">
        <f t="shared" ref="A69:A70" si="12">A68+0.01</f>
        <v>8.0599999999999987</v>
      </c>
      <c r="B69" s="68" t="s">
        <v>24</v>
      </c>
      <c r="C69" s="69" t="s">
        <v>63</v>
      </c>
      <c r="D69" s="68" t="s">
        <v>12</v>
      </c>
      <c r="E69" s="99">
        <v>0</v>
      </c>
      <c r="F69" s="101">
        <f t="shared" si="11"/>
        <v>0.6006944444444442</v>
      </c>
    </row>
    <row r="70" spans="1:9" ht="19.5" customHeight="1" x14ac:dyDescent="0.4">
      <c r="A70" s="25">
        <f t="shared" si="12"/>
        <v>8.0699999999999985</v>
      </c>
      <c r="B70" s="68" t="s">
        <v>24</v>
      </c>
      <c r="C70" s="69" t="s">
        <v>64</v>
      </c>
      <c r="D70" s="68" t="s">
        <v>12</v>
      </c>
      <c r="E70" s="99">
        <v>0</v>
      </c>
      <c r="F70" s="101">
        <f t="shared" si="11"/>
        <v>0.6006944444444442</v>
      </c>
    </row>
    <row r="71" spans="1:9" ht="19.5" customHeight="1" x14ac:dyDescent="0.4">
      <c r="A71" s="14"/>
      <c r="B71" s="105"/>
      <c r="C71" s="49"/>
      <c r="D71" s="48"/>
      <c r="E71" s="91"/>
      <c r="F71" s="50">
        <f t="shared" si="11"/>
        <v>0.6006944444444442</v>
      </c>
    </row>
    <row r="72" spans="1:9" ht="19.5" customHeight="1" x14ac:dyDescent="0.4">
      <c r="A72" s="17">
        <v>10</v>
      </c>
      <c r="B72" s="103" t="s">
        <v>24</v>
      </c>
      <c r="C72" s="18" t="s">
        <v>23</v>
      </c>
      <c r="D72" s="19" t="s">
        <v>7</v>
      </c>
      <c r="E72" s="104">
        <v>0</v>
      </c>
      <c r="F72" s="70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2016-06-14T20:50:29Z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