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amb\OneDrive\Documents\IEEE 802\IEEE\802\Meetings\Plenaries\16_03\"/>
    </mc:Choice>
  </mc:AlternateContent>
  <bookViews>
    <workbookView xWindow="-60" yWindow="110" windowWidth="10490" windowHeight="11760"/>
  </bookViews>
  <sheets>
    <sheet name="EC_Closing_Agenda" sheetId="1" r:id="rId1"/>
  </sheets>
  <definedNames>
    <definedName name="_xlnm.Print_Area" localSheetId="0">EC_Closing_Agenda!$A$1:$F$129</definedName>
    <definedName name="Print_Area_MI">EC_Closing_Agenda!$A$1:$E$21</definedName>
    <definedName name="PRINT_AREA_MI_1">EC_Closing_Agenda!$A$1:$E$21</definedName>
  </definedNames>
  <calcPr calcId="171027" concurrentCalc="0"/>
</workbook>
</file>

<file path=xl/calcChain.xml><?xml version="1.0" encoding="utf-8"?>
<calcChain xmlns="http://schemas.openxmlformats.org/spreadsheetml/2006/main">
  <c r="F70" i="1" l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A113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A17" i="1"/>
  <c r="A18" i="1"/>
  <c r="A19" i="1"/>
  <c r="A105" i="1"/>
  <c r="A106" i="1"/>
  <c r="A107" i="1"/>
  <c r="A114" i="1"/>
  <c r="A115" i="1"/>
  <c r="A116" i="1"/>
  <c r="A117" i="1"/>
  <c r="A118" i="1"/>
  <c r="A119" i="1"/>
  <c r="A120" i="1"/>
  <c r="A121" i="1"/>
  <c r="A22" i="1"/>
  <c r="A23" i="1"/>
  <c r="A24" i="1"/>
  <c r="A25" i="1"/>
  <c r="A26" i="1"/>
  <c r="A27" i="1"/>
  <c r="A28" i="1"/>
  <c r="A29" i="1"/>
  <c r="A30" i="1"/>
  <c r="A75" i="1"/>
  <c r="A77" i="1"/>
  <c r="A81" i="1"/>
  <c r="A82" i="1"/>
  <c r="A84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31" i="1"/>
  <c r="A33" i="1"/>
  <c r="A34" i="1"/>
  <c r="A35" i="1"/>
  <c r="A36" i="1"/>
  <c r="A37" i="1"/>
  <c r="A38" i="1"/>
  <c r="A39" i="1"/>
  <c r="A40" i="1"/>
  <c r="A41" i="1"/>
  <c r="A42" i="1"/>
  <c r="A43" i="1"/>
  <c r="A44" i="1"/>
  <c r="A76" i="1"/>
  <c r="A83" i="1"/>
  <c r="A78" i="1"/>
  <c r="A79" i="1"/>
  <c r="A80" i="1"/>
  <c r="A85" i="1"/>
  <c r="A86" i="1"/>
  <c r="A32" i="1"/>
  <c r="A57" i="1"/>
  <c r="A58" i="1"/>
  <c r="A60" i="1"/>
  <c r="A61" i="1"/>
  <c r="A62" i="1"/>
  <c r="A63" i="1"/>
  <c r="A45" i="1"/>
  <c r="A46" i="1"/>
  <c r="A47" i="1"/>
  <c r="A48" i="1"/>
  <c r="A49" i="1"/>
  <c r="A50" i="1"/>
  <c r="A51" i="1"/>
  <c r="A52" i="1"/>
  <c r="A53" i="1"/>
  <c r="A101" i="1"/>
  <c r="A102" i="1"/>
  <c r="A64" i="1"/>
  <c r="A65" i="1"/>
  <c r="A66" i="1"/>
  <c r="A67" i="1"/>
  <c r="A68" i="1"/>
  <c r="A69" i="1"/>
  <c r="A70" i="1"/>
  <c r="A71" i="1"/>
  <c r="A72" i="1"/>
  <c r="A108" i="1"/>
  <c r="A109" i="1"/>
  <c r="A110" i="1"/>
  <c r="A111" i="1"/>
  <c r="A112" i="1"/>
  <c r="A122" i="1"/>
  <c r="A123" i="1"/>
  <c r="A124" i="1"/>
  <c r="F126" i="1"/>
  <c r="A11" i="1"/>
  <c r="A9" i="1"/>
  <c r="A8" i="1"/>
</calcChain>
</file>

<file path=xl/sharedStrings.xml><?xml version="1.0" encoding="utf-8"?>
<sst xmlns="http://schemas.openxmlformats.org/spreadsheetml/2006/main" count="294" uniqueCount="126">
  <si>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</si>
  <si>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</si>
  <si>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</si>
  <si>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</si>
  <si>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</si>
  <si>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</si>
  <si>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</si>
  <si>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</si>
  <si>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</si>
  <si>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</si>
  <si>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</si>
  <si>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</si>
  <si>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</si>
  <si>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</si>
  <si>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</si>
  <si>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</si>
  <si>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</si>
  <si>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</si>
  <si>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</si>
  <si>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</si>
  <si>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</si>
  <si>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</si>
  <si>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</si>
  <si>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</si>
  <si>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</si>
  <si>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</si>
  <si>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</si>
  <si>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</si>
  <si>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</si>
  <si>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</si>
  <si>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</si>
  <si>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</si>
  <si>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</si>
  <si>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</si>
  <si>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</si>
  <si>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</si>
  <si>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</si>
  <si>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</si>
  <si>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</si>
  <si>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</si>
  <si>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</si>
  <si>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</si>
  <si>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</si>
  <si>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</si>
  <si>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</si>
  <si>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</si>
  <si>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</si>
  <si>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</si>
  <si>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</si>
  <si>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</si>
  <si>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</si>
  <si>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</si>
  <si>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</si>
  <si>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</si>
  <si>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</si>
  <si>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</si>
  <si>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</si>
  <si>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</si>
  <si>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</si>
  <si>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ITU SC Report</t>
  </si>
  <si>
    <t>802 / IETF SC Report</t>
  </si>
  <si>
    <t>802 Wireless Chairs SC Report</t>
  </si>
  <si>
    <t>Godfrey</t>
  </si>
  <si>
    <t>Call for Tutorials for Jul 2016 Plenary (Monday 15 Jul, 2016)</t>
  </si>
  <si>
    <t xml:space="preserve">Announcement of 802 EC Interim Telecon (Tuesday 7 Jun 2016, 1-3pm ET) </t>
  </si>
  <si>
    <t>WG and TAG Officer Confirmations</t>
  </si>
  <si>
    <t>EC Chair Election</t>
  </si>
  <si>
    <t>Confirmation of EC Appointed Positions</t>
  </si>
  <si>
    <t>Recognition of Outgoing EC Members</t>
  </si>
  <si>
    <t>DT</t>
  </si>
  <si>
    <t>Requiring submission of documents to EC to be submitted to Mentor</t>
  </si>
  <si>
    <t xml:space="preserve">To Revcom - 802.15.3 REVa </t>
  </si>
  <si>
    <t>PAR to NesCom - IEEE P802.3cd 50 Gb/s Ethernet, 100 Gb/s Ethernet and 200 Gb/s Ethernet Physical Layers (new PAR)</t>
  </si>
  <si>
    <t>Study Group Formation - IEEE 802.3 Ethernet YANG models Study Group</t>
  </si>
  <si>
    <t xml:space="preserve">1st Extension - IEEE 802.3 50 Gb/s Ethernet over a Single Lane, Next Generation 100 Gb/s and 200 Gb/s Ethernet Study Group </t>
  </si>
  <si>
    <t>MI*</t>
  </si>
  <si>
    <t xml:space="preserve">1st Extension - IEEE 802.3 200 Gb/s Ethernet single-mode Study Group </t>
  </si>
  <si>
    <t xml:space="preserve">1st Extension -IEEE 802.3 25 Gb/s Ethernet PMD(s) for Single Mode Fiber Study Group </t>
  </si>
  <si>
    <t>Submission of IEEE Std 802.3-2015 for adoption by ISO/IEC JTC1 SC6</t>
  </si>
  <si>
    <t>To NesCom (48hr rule) - IEEE Std 802.3-2015/Cor 1 (IEEE 802.3ce) Standard for Ethernet - Corrigendum 1: Multilane timestamping.</t>
  </si>
  <si>
    <t>PAR (modification) to NesCom - IEEE P802.3bs 200 Gb/s Ethernet and 400 Gb/s Ethernet</t>
  </si>
  <si>
    <t>PAR (modification) to NesCom - IEEE P802.3bt DTE Power via MDI over 4-Pair</t>
  </si>
  <si>
    <t>PAR to NesCom - IEEE 802.1Qcr Amendment: Async Traffic Shaping</t>
  </si>
  <si>
    <t>PAR to NesCom - IEEE 802.15.4v Regional Sub 1GHz Bands</t>
  </si>
  <si>
    <t>PAR to NesCom - IEEE 802.15.12 Upper Layer Interface for 802.15.4</t>
  </si>
  <si>
    <t>To Sponsor Ballot - IEEE 802.15.10 Layer 2 Routing (conditional)</t>
  </si>
  <si>
    <t>PAR to NesCom (48 hr rule) - IEEE P802.16Rev4 Revision PAR</t>
  </si>
  <si>
    <t xml:space="preserve">Par to NesCom - IEEE 802. 16s Fixed and Mobile Wireless Access in Channel Sizes up to 1.25 MHz 
</t>
  </si>
  <si>
    <t>SG 2nd Extension - Consolidated LLC 802.15.4 MAC</t>
  </si>
  <si>
    <t>IEEE 802.17</t>
  </si>
  <si>
    <t>Transfer all 802.17 standards to inactive status</t>
  </si>
  <si>
    <t>Lemon</t>
  </si>
  <si>
    <t>PAR to NesCom - IEEE P802.1AX/REV - Link Aggregation</t>
  </si>
  <si>
    <t>To Sponsor Ballot (conditional) - IEEE P802.3bz 2.5G/5GBASE-T</t>
  </si>
  <si>
    <t>r02</t>
  </si>
  <si>
    <t>Update - IEEE 802 and ISOC Cooperative Fellowship Pilot Program- Fellowship Recipients</t>
  </si>
  <si>
    <t xml:space="preserve">To RevCom (conditional) - IEEE P802.3by 25 Gb/s Ethernet to RevCom </t>
  </si>
  <si>
    <t xml:space="preserve">To RevCom (conditional) -IEEE P802.3bq 25G/40GBASE-T to RevCom </t>
  </si>
  <si>
    <t>To RevCom (conditional) - IEEE P802.3bp 1000BASE-T1</t>
  </si>
  <si>
    <t>PAR to NesCom - IEEE P802.3cc 25 Gb/s over Single-Mode Fiber</t>
  </si>
  <si>
    <t>Study Group Formation - Wireless Automotive Coexistence</t>
  </si>
  <si>
    <t>Approval - Press Release Regarding Formation of Wireless Automotive Coexistence study group</t>
  </si>
  <si>
    <t>Approval - Liaison to the Chinese WG for Sensor Networks and IoT</t>
  </si>
  <si>
    <t>Approval - Liaison between 802.15 and ETSI ISG mWT</t>
  </si>
  <si>
    <t>Approval - Liaison to 3GPP/LAA</t>
  </si>
  <si>
    <t>Approval - Liaison response to ITU-R WP1A titled “Technology trends of active services in the band above 275 GHz” for Report ITU-R SM.2352-0
https://mentor.ieee.org/802.18/dcn/16/18-16-0008-04-0000-draft-liaison-statement-to-itu-r-wp1a_SM.2352-0.docx</t>
  </si>
  <si>
    <t>Liaison to 3GPP from 802.11 on “Response to 3GPP liaison on LWA &amp; LWIP</t>
  </si>
  <si>
    <t xml:space="preserve">To Sponsor Ballot - - IEEE 802.1AX/Cor1 – Link Aggregation - Corrigendum 1: Technical and Editorial Corrections </t>
  </si>
  <si>
    <t xml:space="preserve">To Sponsor Ballot - IEEE 802.1BA/Cor1 – AVB Systems - Corrigendum 1: Technical and Editorial Corrections </t>
  </si>
  <si>
    <t>To RevCom - IEEE 802.1Qbu - Bridges and Bridged Networks – Frame Preemption</t>
  </si>
  <si>
    <t>To RevCom - IEEE 802.1Qbz - Bridges and Bridged Networks – Enhancements to Bridging of 802.11 media</t>
  </si>
  <si>
    <t xml:space="preserve">To RevCom - IEEE 802.1BA/Cor1 – AVB Systems - Corrigendum 1: Technical and Editorial Corrections </t>
  </si>
  <si>
    <t>IEEE Std 802.1Qcd-2015 to SC6 for information under PSDO</t>
  </si>
  <si>
    <t>FDIS comment responses for IEEE Std 802.1Q-2014 &amp; IEEE Std 802.1Xbx-2014 to SC6 under PSDO</t>
  </si>
  <si>
    <t xml:space="preserve">802.15.4-2015 to SC6 under PSDO </t>
  </si>
  <si>
    <t>IEEE Std 802.1AB-2016, IEEE Std 802.1Qca-2015 &amp; IEEE Std 802.1Qbv-2015 to SC6 for adoption under PSDO</t>
  </si>
  <si>
    <t>802.1 to ITU-T SG15 LS 332 on P802.1CM synchronization</t>
  </si>
  <si>
    <t>802.1 to ITU-T SG13 LS139 on P802.1CM</t>
  </si>
  <si>
    <t>802.1 to IEC SC65C WG15 on P802.1CB</t>
  </si>
  <si>
    <t>802.1 to IEEE 1722 on P802.1CQ</t>
  </si>
  <si>
    <t>802.1 to AVnu Alliance on TSN features</t>
  </si>
  <si>
    <t>802.1 to MOCA on P802.1AC</t>
  </si>
  <si>
    <t>802 5G SC Scope</t>
  </si>
  <si>
    <t xml:space="preserve">802 / JTC1 SC Report - https://mentor.ieee.org/802.11/dcn/16/11-16-0481-00-0jtc-closing-report-macau-mar-2016.pptx </t>
  </si>
  <si>
    <t xml:space="preserve">IEEE 802 5G/IMT-2020 Standing Committee report </t>
  </si>
  <si>
    <t>Friday 1:00PM-6:00PM, 18 Mar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</si>
</sst>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General"/>
    <numFmt numFmtId="165" formatCode="hh&quot;:&quot;mm&quot; &quot;AM/PM&quot; &quot;"/>
    <numFmt numFmtId="166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Times New Roman"/>
      <family val="1"/>
    </font>
    <font>
      <b/>
      <strike/>
      <sz val="8"/>
      <color rgb="FF000000"/>
      <name val="Arial"/>
      <family val="2"/>
    </font>
    <font>
      <strike/>
      <sz val="8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32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1" fontId="18" fillId="0" borderId="10" xfId="0" applyNumberFormat="1" applyFont="1" applyBorder="1" applyAlignment="1">
      <alignment horizontal="center" vertical="center"/>
    </xf>
    <xf numFmtId="164" fontId="18" fillId="0" borderId="10" xfId="0" applyFont="1" applyBorder="1" applyAlignment="1">
      <alignment horizontal="left" vertical="center"/>
    </xf>
    <xf numFmtId="164" fontId="18" fillId="0" borderId="10" xfId="0" applyFont="1" applyFill="1" applyBorder="1" applyAlignment="1" applyProtection="1">
      <alignment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Fill="1" applyBorder="1" applyAlignment="1" applyProtection="1">
      <alignment vertical="center"/>
    </xf>
    <xf numFmtId="164" fontId="18" fillId="0" borderId="10" xfId="0" applyFont="1" applyBorder="1" applyAlignment="1">
      <alignment vertical="center" wrapText="1"/>
    </xf>
    <xf numFmtId="1" fontId="18" fillId="0" borderId="10" xfId="0" applyNumberFormat="1" applyFont="1" applyBorder="1" applyAlignment="1" applyProtection="1">
      <alignment horizontal="center"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" fontId="19" fillId="14" borderId="10" xfId="0" applyNumberFormat="1" applyFont="1" applyFill="1" applyBorder="1" applyAlignment="1">
      <alignment horizontal="center" vertical="center"/>
    </xf>
    <xf numFmtId="164" fontId="18" fillId="18" borderId="10" xfId="0" applyFont="1" applyFill="1" applyBorder="1" applyAlignment="1">
      <alignment horizontal="left"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4" fontId="18" fillId="18" borderId="10" xfId="0" applyFont="1" applyFill="1" applyBorder="1" applyAlignment="1">
      <alignment vertical="center"/>
    </xf>
    <xf numFmtId="1" fontId="18" fillId="18" borderId="10" xfId="0" applyNumberFormat="1" applyFont="1" applyFill="1" applyBorder="1" applyAlignment="1">
      <alignment horizontal="center" vertical="center"/>
    </xf>
    <xf numFmtId="165" fontId="18" fillId="18" borderId="10" xfId="0" applyNumberFormat="1" applyFont="1" applyFill="1" applyBorder="1" applyAlignment="1" applyProtection="1">
      <alignment vertical="center"/>
    </xf>
    <xf numFmtId="164" fontId="18" fillId="0" borderId="10" xfId="0" applyFont="1" applyFill="1" applyBorder="1" applyAlignment="1">
      <alignment vertical="center" wrapText="1"/>
    </xf>
    <xf numFmtId="164" fontId="18" fillId="0" borderId="10" xfId="0" applyFont="1" applyFill="1" applyBorder="1" applyAlignment="1">
      <alignment vertical="center"/>
    </xf>
    <xf numFmtId="1" fontId="18" fillId="0" borderId="10" xfId="0" applyNumberFormat="1" applyFont="1" applyFill="1" applyBorder="1" applyAlignment="1">
      <alignment horizontal="center" vertical="center"/>
    </xf>
    <xf numFmtId="165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1" fontId="18" fillId="0" borderId="10" xfId="0" applyNumberFormat="1" applyFont="1" applyFill="1" applyBorder="1" applyAlignment="1" applyProtection="1">
      <alignment horizontal="center" vertical="center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" fontId="18" fillId="0" borderId="12" xfId="0" applyNumberFormat="1" applyFont="1" applyFill="1" applyBorder="1" applyAlignment="1" applyProtection="1">
      <alignment horizontal="center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" fontId="18" fillId="0" borderId="11" xfId="0" applyNumberFormat="1" applyFont="1" applyFill="1" applyBorder="1" applyAlignment="1" applyProtection="1">
      <alignment horizontal="center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2" fontId="18" fillId="16" borderId="11" xfId="0" applyNumberFormat="1" applyFont="1" applyFill="1" applyBorder="1" applyAlignment="1" applyProtection="1">
      <alignment vertical="center"/>
    </xf>
    <xf numFmtId="164" fontId="20" fillId="16" borderId="11" xfId="0" applyFont="1" applyFill="1" applyBorder="1" applyAlignment="1">
      <alignment vertical="center"/>
    </xf>
    <xf numFmtId="1" fontId="18" fillId="16" borderId="11" xfId="0" applyNumberFormat="1" applyFont="1" applyFill="1" applyBorder="1" applyAlignment="1" applyProtection="1">
      <alignment horizontal="center"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" fontId="18" fillId="0" borderId="13" xfId="0" applyNumberFormat="1" applyFont="1" applyFill="1" applyBorder="1" applyAlignment="1" applyProtection="1">
      <alignment horizontal="center" vertical="center"/>
    </xf>
    <xf numFmtId="164" fontId="18" fillId="0" borderId="11" xfId="0" applyFont="1" applyBorder="1" applyAlignment="1">
      <alignment vertical="center"/>
    </xf>
    <xf numFmtId="164" fontId="21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" fontId="18" fillId="0" borderId="11" xfId="0" applyNumberFormat="1" applyFont="1" applyBorder="1" applyAlignment="1" applyProtection="1">
      <alignment horizontal="center" vertical="center"/>
    </xf>
    <xf numFmtId="165" fontId="18" fillId="0" borderId="11" xfId="0" applyNumberFormat="1" applyFont="1" applyBorder="1" applyAlignment="1" applyProtection="1">
      <alignment vertical="center"/>
    </xf>
    <xf numFmtId="164" fontId="20" fillId="0" borderId="0" xfId="0" applyFont="1" applyAlignment="1">
      <alignment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4" fontId="19" fillId="0" borderId="11" xfId="0" applyFont="1" applyFill="1" applyBorder="1" applyAlignment="1" applyProtection="1">
      <alignment horizontal="left" vertical="center" wrapText="1" indent="1"/>
    </xf>
    <xf numFmtId="164" fontId="20" fillId="0" borderId="0" xfId="0" applyFont="1" applyAlignment="1">
      <alignment vertical="center" wrapText="1"/>
    </xf>
    <xf numFmtId="164" fontId="18" fillId="0" borderId="11" xfId="0" applyFont="1" applyFill="1" applyBorder="1" applyAlignment="1">
      <alignment vertical="center"/>
    </xf>
    <xf numFmtId="1" fontId="18" fillId="20" borderId="11" xfId="0" applyNumberFormat="1" applyFont="1" applyFill="1" applyBorder="1" applyAlignment="1" applyProtection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20" fillId="0" borderId="11" xfId="0" applyNumberFormat="1" applyFont="1" applyBorder="1" applyAlignment="1">
      <alignment horizontal="center" vertical="center"/>
    </xf>
    <xf numFmtId="2" fontId="19" fillId="0" borderId="11" xfId="0" applyNumberFormat="1" applyFont="1" applyFill="1" applyBorder="1" applyAlignment="1" applyProtection="1">
      <alignment horizontal="left" vertical="center" wrapText="1" indent="1"/>
    </xf>
    <xf numFmtId="2" fontId="19" fillId="0" borderId="14" xfId="0" applyNumberFormat="1" applyFont="1" applyFill="1" applyBorder="1" applyAlignment="1" applyProtection="1">
      <alignment horizontal="left" vertical="center" wrapText="1" indent="1"/>
    </xf>
    <xf numFmtId="2" fontId="18" fillId="0" borderId="14" xfId="0" applyNumberFormat="1" applyFont="1" applyFill="1" applyBorder="1" applyAlignment="1" applyProtection="1">
      <alignment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4" fontId="18" fillId="0" borderId="14" xfId="0" applyFont="1" applyBorder="1" applyAlignment="1">
      <alignment vertical="center" wrapText="1"/>
    </xf>
    <xf numFmtId="164" fontId="20" fillId="0" borderId="14" xfId="0" applyFont="1" applyBorder="1" applyAlignment="1">
      <alignment vertical="center"/>
    </xf>
    <xf numFmtId="1" fontId="18" fillId="0" borderId="14" xfId="0" applyNumberFormat="1" applyFont="1" applyFill="1" applyBorder="1" applyAlignment="1" applyProtection="1">
      <alignment horizontal="center" vertical="center"/>
    </xf>
    <xf numFmtId="164" fontId="19" fillId="0" borderId="11" xfId="0" applyFont="1" applyBorder="1" applyAlignment="1">
      <alignment horizontal="left" vertical="center" wrapText="1" indent="1"/>
    </xf>
    <xf numFmtId="166" fontId="18" fillId="0" borderId="13" xfId="0" applyNumberFormat="1" applyFont="1" applyFill="1" applyBorder="1" applyAlignment="1" applyProtection="1">
      <alignment horizontal="left" vertical="center"/>
    </xf>
    <xf numFmtId="164" fontId="19" fillId="0" borderId="13" xfId="0" applyFont="1" applyBorder="1" applyAlignment="1">
      <alignment horizontal="left" vertical="center" wrapText="1" indent="1"/>
    </xf>
    <xf numFmtId="164" fontId="18" fillId="0" borderId="13" xfId="0" applyFont="1" applyBorder="1" applyAlignment="1">
      <alignment vertical="center"/>
    </xf>
    <xf numFmtId="2" fontId="19" fillId="0" borderId="13" xfId="0" applyNumberFormat="1" applyFont="1" applyFill="1" applyBorder="1" applyAlignment="1" applyProtection="1">
      <alignment horizontal="left" vertical="center" wrapText="1" indent="1"/>
    </xf>
    <xf numFmtId="1" fontId="18" fillId="0" borderId="11" xfId="0" applyNumberFormat="1" applyFont="1" applyBorder="1" applyAlignment="1">
      <alignment horizontal="center" vertical="center"/>
    </xf>
    <xf numFmtId="2" fontId="18" fillId="19" borderId="11" xfId="0" applyNumberFormat="1" applyFont="1" applyFill="1" applyBorder="1" applyAlignment="1" applyProtection="1">
      <alignment vertical="center"/>
    </xf>
    <xf numFmtId="165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1" fontId="18" fillId="19" borderId="11" xfId="0" applyNumberFormat="1" applyFont="1" applyFill="1" applyBorder="1" applyAlignment="1" applyProtection="1">
      <alignment horizontal="center" vertical="center"/>
    </xf>
    <xf numFmtId="2" fontId="21" fillId="20" borderId="11" xfId="0" applyNumberFormat="1" applyFont="1" applyFill="1" applyBorder="1" applyAlignment="1" applyProtection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2" fontId="21" fillId="21" borderId="11" xfId="0" applyNumberFormat="1" applyFont="1" applyFill="1" applyBorder="1" applyAlignment="1" applyProtection="1">
      <alignment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" fontId="18" fillId="21" borderId="11" xfId="0" applyNumberFormat="1" applyFont="1" applyFill="1" applyBorder="1" applyAlignment="1" applyProtection="1">
      <alignment horizontal="center" vertical="center"/>
    </xf>
    <xf numFmtId="165" fontId="18" fillId="14" borderId="11" xfId="0" applyNumberFormat="1" applyFont="1" applyFill="1" applyBorder="1" applyAlignment="1" applyProtection="1">
      <alignment vertical="center"/>
    </xf>
    <xf numFmtId="164" fontId="20" fillId="0" borderId="0" xfId="0" applyFont="1" applyAlignment="1">
      <alignment horizontal="left"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164" fontId="20" fillId="16" borderId="0" xfId="0" applyFont="1" applyFill="1" applyAlignment="1">
      <alignment vertical="center"/>
    </xf>
    <xf numFmtId="164" fontId="20" fillId="20" borderId="0" xfId="0" applyFont="1" applyFill="1" applyAlignment="1">
      <alignment vertical="center"/>
    </xf>
    <xf numFmtId="164" fontId="20" fillId="0" borderId="0" xfId="0" applyFont="1" applyFill="1" applyAlignment="1">
      <alignment vertical="center"/>
    </xf>
    <xf numFmtId="164" fontId="19" fillId="0" borderId="0" xfId="0" applyFont="1" applyAlignment="1">
      <alignment vertical="center"/>
    </xf>
    <xf numFmtId="164" fontId="20" fillId="0" borderId="0" xfId="0" applyFont="1" applyBorder="1" applyAlignment="1">
      <alignment vertical="center"/>
    </xf>
    <xf numFmtId="164" fontId="19" fillId="0" borderId="0" xfId="0" applyFont="1" applyBorder="1" applyAlignment="1">
      <alignment vertical="center"/>
    </xf>
    <xf numFmtId="166" fontId="19" fillId="0" borderId="11" xfId="0" applyNumberFormat="1" applyFont="1" applyFill="1" applyBorder="1" applyAlignment="1" applyProtection="1">
      <alignment horizontal="left" vertical="center"/>
    </xf>
    <xf numFmtId="164" fontId="19" fillId="0" borderId="11" xfId="0" applyFont="1" applyFill="1" applyBorder="1" applyAlignment="1">
      <alignment vertical="center"/>
    </xf>
    <xf numFmtId="164" fontId="19" fillId="0" borderId="11" xfId="0" applyFont="1" applyFill="1" applyBorder="1" applyAlignment="1" applyProtection="1">
      <alignment vertical="center"/>
    </xf>
    <xf numFmtId="1" fontId="19" fillId="0" borderId="11" xfId="0" applyNumberFormat="1" applyFont="1" applyFill="1" applyBorder="1" applyAlignment="1" applyProtection="1">
      <alignment horizontal="center" vertical="center"/>
    </xf>
    <xf numFmtId="164" fontId="19" fillId="0" borderId="11" xfId="0" applyFont="1" applyBorder="1" applyAlignment="1">
      <alignment vertical="center"/>
    </xf>
    <xf numFmtId="164" fontId="20" fillId="0" borderId="11" xfId="0" applyFont="1" applyBorder="1" applyAlignment="1">
      <alignment vertical="center"/>
    </xf>
    <xf numFmtId="164" fontId="20" fillId="0" borderId="11" xfId="0" applyFont="1" applyBorder="1" applyAlignment="1">
      <alignment vertical="center" wrapText="1"/>
    </xf>
    <xf numFmtId="1" fontId="19" fillId="0" borderId="11" xfId="0" applyNumberFormat="1" applyFont="1" applyBorder="1" applyAlignment="1" applyProtection="1">
      <alignment horizontal="center" vertical="center"/>
    </xf>
    <xf numFmtId="166" fontId="19" fillId="19" borderId="11" xfId="0" applyNumberFormat="1" applyFont="1" applyFill="1" applyBorder="1" applyAlignment="1" applyProtection="1">
      <alignment horizontal="left" vertical="center"/>
    </xf>
    <xf numFmtId="164" fontId="19" fillId="19" borderId="11" xfId="0" applyFont="1" applyFill="1" applyBorder="1" applyAlignment="1">
      <alignment vertical="center"/>
    </xf>
    <xf numFmtId="164" fontId="19" fillId="19" borderId="11" xfId="0" applyFont="1" applyFill="1" applyBorder="1" applyAlignment="1" applyProtection="1">
      <alignment horizontal="left" vertical="center" wrapText="1" indent="1"/>
    </xf>
    <xf numFmtId="1" fontId="19" fillId="19" borderId="11" xfId="0" applyNumberFormat="1" applyFont="1" applyFill="1" applyBorder="1" applyAlignment="1" applyProtection="1">
      <alignment horizontal="center" vertical="center"/>
    </xf>
    <xf numFmtId="164" fontId="19" fillId="19" borderId="11" xfId="0" applyFont="1" applyFill="1" applyBorder="1" applyAlignment="1" applyProtection="1">
      <alignment vertical="center"/>
    </xf>
    <xf numFmtId="166" fontId="19" fillId="20" borderId="11" xfId="0" applyNumberFormat="1" applyFont="1" applyFill="1" applyBorder="1" applyAlignment="1" applyProtection="1">
      <alignment horizontal="left" vertical="center"/>
    </xf>
    <xf numFmtId="164" fontId="19" fillId="20" borderId="11" xfId="0" applyFont="1" applyFill="1" applyBorder="1" applyAlignment="1">
      <alignment vertical="center"/>
    </xf>
    <xf numFmtId="164" fontId="19" fillId="20" borderId="11" xfId="0" applyFont="1" applyFill="1" applyBorder="1" applyAlignment="1" applyProtection="1">
      <alignment horizontal="left" vertical="center" wrapText="1" indent="1"/>
    </xf>
    <xf numFmtId="164" fontId="19" fillId="20" borderId="11" xfId="0" applyFont="1" applyFill="1" applyBorder="1" applyAlignment="1" applyProtection="1">
      <alignment vertical="center"/>
    </xf>
    <xf numFmtId="1" fontId="19" fillId="20" borderId="11" xfId="0" applyNumberFormat="1" applyFont="1" applyFill="1" applyBorder="1" applyAlignment="1" applyProtection="1">
      <alignment horizontal="center" vertical="center"/>
    </xf>
    <xf numFmtId="164" fontId="22" fillId="0" borderId="10" xfId="0" applyFont="1" applyFill="1" applyBorder="1" applyAlignment="1" applyProtection="1">
      <alignment horizontal="left" vertical="top" wrapText="1"/>
    </xf>
    <xf numFmtId="2" fontId="23" fillId="0" borderId="11" xfId="0" applyNumberFormat="1" applyFont="1" applyFill="1" applyBorder="1" applyAlignment="1" applyProtection="1">
      <alignment horizontal="left" vertical="center"/>
    </xf>
    <xf numFmtId="164" fontId="23" fillId="0" borderId="11" xfId="0" applyFont="1" applyBorder="1" applyAlignment="1">
      <alignment vertical="center"/>
    </xf>
    <xf numFmtId="164" fontId="23" fillId="0" borderId="11" xfId="0" applyFont="1" applyFill="1" applyBorder="1" applyAlignment="1" applyProtection="1">
      <alignment vertical="center" wrapText="1"/>
    </xf>
    <xf numFmtId="164" fontId="23" fillId="0" borderId="11" xfId="0" applyFont="1" applyFill="1" applyBorder="1" applyAlignment="1" applyProtection="1">
      <alignment vertical="center"/>
    </xf>
    <xf numFmtId="1" fontId="23" fillId="0" borderId="11" xfId="0" applyNumberFormat="1" applyFont="1" applyBorder="1" applyAlignment="1" applyProtection="1">
      <alignment horizontal="center" vertical="center"/>
    </xf>
    <xf numFmtId="165" fontId="23" fillId="0" borderId="11" xfId="0" applyNumberFormat="1" applyFont="1" applyBorder="1" applyAlignment="1" applyProtection="1">
      <alignment vertical="center"/>
    </xf>
    <xf numFmtId="164" fontId="23" fillId="0" borderId="11" xfId="0" applyFont="1" applyFill="1" applyBorder="1" applyAlignment="1">
      <alignment vertical="center"/>
    </xf>
    <xf numFmtId="1" fontId="23" fillId="0" borderId="11" xfId="0" applyNumberFormat="1" applyFont="1" applyFill="1" applyBorder="1" applyAlignment="1" applyProtection="1">
      <alignment horizontal="center" vertical="center"/>
    </xf>
    <xf numFmtId="2" fontId="19" fillId="0" borderId="11" xfId="0" applyNumberFormat="1" applyFont="1" applyFill="1" applyBorder="1" applyAlignment="1" applyProtection="1">
      <alignment vertical="center"/>
    </xf>
    <xf numFmtId="2" fontId="19" fillId="0" borderId="11" xfId="0" applyNumberFormat="1" applyFont="1" applyFill="1" applyBorder="1" applyAlignment="1" applyProtection="1">
      <alignment horizontal="left" vertical="center"/>
    </xf>
    <xf numFmtId="164" fontId="22" fillId="0" borderId="0" xfId="0" applyFont="1" applyFill="1" applyBorder="1" applyAlignment="1" applyProtection="1">
      <alignment horizontal="left" vertical="center" wrapText="1"/>
    </xf>
    <xf numFmtId="166" fontId="23" fillId="19" borderId="11" xfId="0" applyNumberFormat="1" applyFont="1" applyFill="1" applyBorder="1" applyAlignment="1" applyProtection="1">
      <alignment horizontal="left" vertical="center"/>
    </xf>
    <xf numFmtId="2" fontId="23" fillId="19" borderId="13" xfId="0" applyNumberFormat="1" applyFont="1" applyFill="1" applyBorder="1" applyAlignment="1" applyProtection="1">
      <alignment vertical="center"/>
    </xf>
    <xf numFmtId="2" fontId="24" fillId="19" borderId="11" xfId="0" applyNumberFormat="1" applyFont="1" applyFill="1" applyBorder="1" applyAlignment="1" applyProtection="1">
      <alignment horizontal="left" vertical="center" wrapText="1" indent="1"/>
    </xf>
    <xf numFmtId="2" fontId="23" fillId="19" borderId="11" xfId="0" applyNumberFormat="1" applyFont="1" applyFill="1" applyBorder="1" applyAlignment="1" applyProtection="1">
      <alignment vertical="center"/>
    </xf>
    <xf numFmtId="1" fontId="23" fillId="19" borderId="13" xfId="0" applyNumberFormat="1" applyFont="1" applyFill="1" applyBorder="1" applyAlignment="1">
      <alignment horizontal="center" vertical="center"/>
    </xf>
    <xf numFmtId="164" fontId="20" fillId="20" borderId="0" xfId="0" applyFont="1" applyFill="1" applyBorder="1" applyAlignment="1">
      <alignment vertical="center"/>
    </xf>
    <xf numFmtId="164" fontId="19" fillId="20" borderId="0" xfId="0" applyFont="1" applyFill="1" applyBorder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26"/>
  <sheetViews>
    <sheetView tabSelected="1" zoomScale="104" zoomScaleNormal="104" workbookViewId="0">
      <selection activeCell="C3" sqref="C3"/>
    </sheetView>
  </sheetViews>
  <sheetFormatPr defaultColWidth="8.85546875" defaultRowHeight="19.5" customHeight="1" x14ac:dyDescent="0.4"/>
  <cols>
    <col min="1" max="1" width="4.5703125" style="85" customWidth="1"/>
    <col min="2" max="2" width="2.92578125" style="52" customWidth="1"/>
    <col min="3" max="3" width="41.42578125" style="55" customWidth="1"/>
    <col min="4" max="4" width="9.140625" style="52" customWidth="1"/>
    <col min="5" max="5" width="3.42578125" style="58" customWidth="1"/>
    <col min="6" max="6" width="6.5703125" style="52" customWidth="1"/>
    <col min="7" max="7" width="3.85546875" style="52" customWidth="1"/>
    <col min="8" max="8" width="2.640625" style="52" customWidth="1"/>
    <col min="9" max="9" width="6" style="52" customWidth="1"/>
    <col min="10" max="10" width="4.0703125" style="52" customWidth="1"/>
    <col min="11" max="256" width="9.85546875" style="52" customWidth="1"/>
    <col min="257" max="16384" width="8.85546875" style="52"/>
  </cols>
  <sheetData>
    <row r="1" spans="1:254" ht="19.5" customHeight="1" x14ac:dyDescent="0.4">
      <c r="A1" s="1" t="s">
        <v>94</v>
      </c>
      <c r="B1" s="2"/>
      <c r="C1" s="3" t="s">
        <v>0</v>
      </c>
      <c r="D1" s="2"/>
      <c r="E1" s="4"/>
      <c r="F1" s="2"/>
    </row>
    <row r="2" spans="1:254" ht="19.5" customHeight="1" x14ac:dyDescent="0.4">
      <c r="A2" s="5"/>
      <c r="B2" s="2"/>
      <c r="C2" s="3" t="s">
        <v>125</v>
      </c>
      <c r="D2" s="2"/>
      <c r="E2" s="4"/>
      <c r="F2" s="2"/>
    </row>
    <row r="3" spans="1:254" ht="19.5" customHeight="1" x14ac:dyDescent="0.4">
      <c r="A3" s="5"/>
      <c r="B3" s="2"/>
      <c r="C3" s="6"/>
      <c r="D3" s="2"/>
      <c r="E3" s="4"/>
      <c r="F3" s="2"/>
    </row>
    <row r="4" spans="1:254" ht="22.5" customHeight="1" x14ac:dyDescent="0.4">
      <c r="A4" s="7" t="s">
        <v>1</v>
      </c>
      <c r="B4" s="8" t="s">
        <v>2</v>
      </c>
      <c r="C4" s="9" t="s">
        <v>3</v>
      </c>
      <c r="D4" s="2"/>
      <c r="E4" s="10" t="s">
        <v>2</v>
      </c>
      <c r="F4" s="11" t="s">
        <v>2</v>
      </c>
    </row>
    <row r="5" spans="1:254" ht="19.5" customHeight="1" x14ac:dyDescent="0.4">
      <c r="A5" s="12"/>
      <c r="B5" s="13"/>
      <c r="C5" s="14" t="s">
        <v>4</v>
      </c>
      <c r="D5" s="15"/>
      <c r="E5" s="16"/>
      <c r="F5" s="15"/>
    </row>
    <row r="6" spans="1:254" ht="19.5" customHeight="1" x14ac:dyDescent="0.4">
      <c r="A6" s="17"/>
      <c r="B6" s="18"/>
      <c r="C6" s="19" t="s">
        <v>5</v>
      </c>
      <c r="D6" s="20"/>
      <c r="E6" s="21"/>
      <c r="F6" s="22"/>
    </row>
    <row r="7" spans="1:254" s="86" customFormat="1" ht="19.5" customHeight="1" x14ac:dyDescent="0.4">
      <c r="A7" s="1"/>
      <c r="B7" s="8"/>
      <c r="C7" s="23"/>
      <c r="D7" s="24"/>
      <c r="E7" s="25"/>
      <c r="F7" s="26"/>
      <c r="H7" s="87"/>
      <c r="L7" s="88"/>
      <c r="N7" s="87"/>
      <c r="R7" s="88"/>
      <c r="T7" s="87"/>
      <c r="X7" s="88"/>
      <c r="Z7" s="87"/>
      <c r="AD7" s="88"/>
      <c r="AF7" s="87"/>
      <c r="AJ7" s="88"/>
      <c r="AL7" s="87"/>
      <c r="AP7" s="88"/>
      <c r="AR7" s="87"/>
      <c r="AV7" s="88"/>
      <c r="AX7" s="87"/>
      <c r="BB7" s="88"/>
      <c r="BD7" s="87"/>
      <c r="BH7" s="88"/>
      <c r="BJ7" s="87"/>
      <c r="BN7" s="88"/>
      <c r="BP7" s="87"/>
      <c r="BT7" s="88"/>
      <c r="BV7" s="87"/>
      <c r="BZ7" s="88"/>
      <c r="CB7" s="87"/>
      <c r="CF7" s="88"/>
      <c r="CH7" s="87"/>
      <c r="CL7" s="88"/>
      <c r="CN7" s="87"/>
      <c r="CR7" s="88"/>
      <c r="CT7" s="87"/>
      <c r="CX7" s="88"/>
      <c r="CZ7" s="87"/>
      <c r="DD7" s="88"/>
      <c r="DF7" s="87"/>
      <c r="DJ7" s="88"/>
      <c r="DL7" s="87"/>
      <c r="DP7" s="88"/>
      <c r="DR7" s="87"/>
      <c r="DV7" s="88"/>
      <c r="DX7" s="87"/>
      <c r="EB7" s="88"/>
      <c r="ED7" s="87"/>
      <c r="EH7" s="88"/>
      <c r="EJ7" s="87"/>
      <c r="EN7" s="88"/>
      <c r="EP7" s="87"/>
      <c r="ET7" s="88"/>
      <c r="EV7" s="87"/>
      <c r="EZ7" s="88"/>
      <c r="FB7" s="87"/>
      <c r="FF7" s="88"/>
      <c r="FH7" s="87"/>
      <c r="FL7" s="88"/>
      <c r="FN7" s="87"/>
      <c r="FR7" s="88"/>
      <c r="FT7" s="87"/>
      <c r="FX7" s="88"/>
      <c r="FZ7" s="87"/>
      <c r="GD7" s="88"/>
      <c r="GF7" s="87"/>
      <c r="GJ7" s="88"/>
      <c r="GL7" s="87"/>
      <c r="GP7" s="88"/>
      <c r="GR7" s="87"/>
      <c r="GV7" s="88"/>
      <c r="GX7" s="87"/>
      <c r="HB7" s="88"/>
      <c r="HD7" s="87"/>
      <c r="HH7" s="88"/>
      <c r="HJ7" s="87"/>
      <c r="HN7" s="88"/>
      <c r="HP7" s="87"/>
      <c r="HT7" s="88"/>
      <c r="HV7" s="87"/>
      <c r="HZ7" s="88"/>
      <c r="IB7" s="87"/>
      <c r="IF7" s="88"/>
      <c r="IH7" s="87"/>
      <c r="IL7" s="88"/>
      <c r="IN7" s="87"/>
      <c r="IR7" s="88"/>
      <c r="IT7" s="87"/>
    </row>
    <row r="8" spans="1:254" ht="19.5" customHeight="1" x14ac:dyDescent="0.4">
      <c r="A8" s="27">
        <f>1</f>
        <v>1</v>
      </c>
      <c r="B8" s="28"/>
      <c r="C8" s="29" t="s">
        <v>6</v>
      </c>
      <c r="D8" s="28" t="s">
        <v>7</v>
      </c>
      <c r="E8" s="30">
        <v>15</v>
      </c>
      <c r="F8" s="11">
        <f>TIME(13,0,0)</f>
        <v>0.54166666666666663</v>
      </c>
    </row>
    <row r="9" spans="1:254" ht="19.5" customHeight="1" x14ac:dyDescent="0.4">
      <c r="A9" s="27">
        <f>2</f>
        <v>2</v>
      </c>
      <c r="B9" s="28" t="s">
        <v>8</v>
      </c>
      <c r="C9" s="29" t="s">
        <v>9</v>
      </c>
      <c r="D9" s="28" t="s">
        <v>7</v>
      </c>
      <c r="E9" s="30">
        <v>10</v>
      </c>
      <c r="F9" s="11">
        <f>F8+TIME(0,E8,0)</f>
        <v>0.55208333333333326</v>
      </c>
    </row>
    <row r="10" spans="1:254" ht="19.5" customHeight="1" x14ac:dyDescent="0.4">
      <c r="A10" s="27"/>
      <c r="B10" s="28"/>
      <c r="C10" s="29"/>
      <c r="D10" s="28"/>
      <c r="E10" s="30"/>
      <c r="F10" s="11">
        <f t="shared" ref="F10:F21" si="0">F9+TIME(0,E9,0)</f>
        <v>0.55902777777777768</v>
      </c>
    </row>
    <row r="11" spans="1:254" ht="19.5" customHeight="1" x14ac:dyDescent="0.4">
      <c r="A11" s="31">
        <f>3</f>
        <v>3</v>
      </c>
      <c r="B11" s="32" t="s">
        <v>10</v>
      </c>
      <c r="C11" s="33" t="s">
        <v>29</v>
      </c>
      <c r="D11" s="32" t="s">
        <v>7</v>
      </c>
      <c r="E11" s="34">
        <v>5</v>
      </c>
      <c r="F11" s="11">
        <f t="shared" si="0"/>
        <v>0.55902777777777768</v>
      </c>
    </row>
    <row r="12" spans="1:254" ht="19.5" customHeight="1" x14ac:dyDescent="0.4">
      <c r="A12" s="35">
        <v>3.01</v>
      </c>
      <c r="B12" s="36" t="s">
        <v>8</v>
      </c>
      <c r="C12" s="37" t="s">
        <v>65</v>
      </c>
      <c r="D12" s="36" t="s">
        <v>7</v>
      </c>
      <c r="E12" s="38">
        <v>30</v>
      </c>
      <c r="F12" s="11">
        <f t="shared" si="0"/>
        <v>0.56249999999999989</v>
      </c>
    </row>
    <row r="13" spans="1:254" ht="19.5" customHeight="1" x14ac:dyDescent="0.4">
      <c r="A13" s="35">
        <v>3.0199999999999996</v>
      </c>
      <c r="B13" s="36" t="s">
        <v>8</v>
      </c>
      <c r="C13" s="37" t="s">
        <v>66</v>
      </c>
      <c r="D13" s="36" t="s">
        <v>47</v>
      </c>
      <c r="E13" s="38">
        <v>5</v>
      </c>
      <c r="F13" s="11">
        <f t="shared" si="0"/>
        <v>0.58333333333333326</v>
      </c>
    </row>
    <row r="14" spans="1:254" ht="19.5" customHeight="1" x14ac:dyDescent="0.4">
      <c r="A14" s="35">
        <v>3.0299999999999994</v>
      </c>
      <c r="B14" s="36" t="s">
        <v>8</v>
      </c>
      <c r="C14" s="37" t="s">
        <v>67</v>
      </c>
      <c r="D14" s="36" t="s">
        <v>7</v>
      </c>
      <c r="E14" s="38">
        <v>20</v>
      </c>
      <c r="F14" s="11">
        <f t="shared" si="0"/>
        <v>0.58680555555555547</v>
      </c>
    </row>
    <row r="15" spans="1:254" ht="19.5" customHeight="1" x14ac:dyDescent="0.4">
      <c r="A15" s="35">
        <v>3.0399999999999991</v>
      </c>
      <c r="B15" s="36" t="s">
        <v>10</v>
      </c>
      <c r="C15" s="37" t="s">
        <v>68</v>
      </c>
      <c r="D15" s="36" t="s">
        <v>7</v>
      </c>
      <c r="E15" s="38">
        <v>5</v>
      </c>
      <c r="F15" s="11">
        <f t="shared" si="0"/>
        <v>0.60069444444444431</v>
      </c>
    </row>
    <row r="16" spans="1:254" s="89" customFormat="1" ht="18" customHeight="1" x14ac:dyDescent="0.4">
      <c r="A16" s="39"/>
      <c r="B16" s="40"/>
      <c r="C16" s="41"/>
      <c r="D16" s="40"/>
      <c r="E16" s="42"/>
      <c r="F16" s="11">
        <f t="shared" si="0"/>
        <v>0.60416666666666652</v>
      </c>
    </row>
    <row r="17" spans="1:6" ht="19.5" customHeight="1" x14ac:dyDescent="0.4">
      <c r="A17" s="43">
        <f>4</f>
        <v>4</v>
      </c>
      <c r="B17" s="44"/>
      <c r="C17" s="45" t="s">
        <v>11</v>
      </c>
      <c r="D17" s="44"/>
      <c r="E17" s="46"/>
      <c r="F17" s="11">
        <f t="shared" si="0"/>
        <v>0.60416666666666652</v>
      </c>
    </row>
    <row r="18" spans="1:6" ht="19.5" customHeight="1" x14ac:dyDescent="0.4">
      <c r="A18" s="35">
        <f>A17+0.01</f>
        <v>4.01</v>
      </c>
      <c r="B18" s="44" t="s">
        <v>69</v>
      </c>
      <c r="C18" s="45" t="s">
        <v>70</v>
      </c>
      <c r="D18" s="44" t="s">
        <v>58</v>
      </c>
      <c r="E18" s="46">
        <v>5</v>
      </c>
      <c r="F18" s="11">
        <f t="shared" si="0"/>
        <v>0.60416666666666652</v>
      </c>
    </row>
    <row r="19" spans="1:6" ht="26" customHeight="1" x14ac:dyDescent="0.4">
      <c r="A19" s="35">
        <f>A18+0.01</f>
        <v>4.0199999999999996</v>
      </c>
      <c r="B19" s="44" t="s">
        <v>69</v>
      </c>
      <c r="C19" s="124" t="s">
        <v>122</v>
      </c>
      <c r="D19" s="44" t="s">
        <v>57</v>
      </c>
      <c r="E19" s="46">
        <v>5</v>
      </c>
      <c r="F19" s="11">
        <f t="shared" si="0"/>
        <v>0.60763888888888873</v>
      </c>
    </row>
    <row r="20" spans="1:6" ht="31.5" customHeight="1" x14ac:dyDescent="0.4">
      <c r="A20" s="35"/>
      <c r="B20" s="36"/>
      <c r="C20" s="37"/>
      <c r="D20" s="36"/>
      <c r="E20" s="38"/>
      <c r="F20" s="11">
        <f t="shared" si="0"/>
        <v>0.61111111111111094</v>
      </c>
    </row>
    <row r="21" spans="1:6" ht="19.5" customHeight="1" x14ac:dyDescent="0.4">
      <c r="A21" s="35">
        <v>5</v>
      </c>
      <c r="B21" s="47"/>
      <c r="C21" s="48" t="s">
        <v>15</v>
      </c>
      <c r="D21" s="49"/>
      <c r="E21" s="50"/>
      <c r="F21" s="11">
        <f t="shared" si="0"/>
        <v>0.61111111111111094</v>
      </c>
    </row>
    <row r="22" spans="1:6" ht="19.5" customHeight="1" x14ac:dyDescent="0.4">
      <c r="A22" s="114">
        <f>A21+0.01</f>
        <v>5.01</v>
      </c>
      <c r="B22" s="115"/>
      <c r="C22" s="116" t="s">
        <v>38</v>
      </c>
      <c r="D22" s="117" t="s">
        <v>58</v>
      </c>
      <c r="E22" s="118"/>
      <c r="F22" s="119">
        <f>F21+TIME(0,E21,0)</f>
        <v>0.61111111111111094</v>
      </c>
    </row>
    <row r="23" spans="1:6" ht="19.5" customHeight="1" x14ac:dyDescent="0.4">
      <c r="A23" s="35">
        <f t="shared" ref="A23:A34" si="1">A22+0.01</f>
        <v>5.0199999999999996</v>
      </c>
      <c r="B23" s="47"/>
      <c r="C23" s="45" t="s">
        <v>43</v>
      </c>
      <c r="E23" s="50"/>
      <c r="F23" s="51">
        <f>F22+TIME(0,E22,0)</f>
        <v>0.61111111111111094</v>
      </c>
    </row>
    <row r="24" spans="1:6" ht="23" customHeight="1" x14ac:dyDescent="0.4">
      <c r="A24" s="95">
        <f>A23+0.001</f>
        <v>5.0209999999999999</v>
      </c>
      <c r="B24" s="99" t="s">
        <v>56</v>
      </c>
      <c r="C24" s="54" t="s">
        <v>84</v>
      </c>
      <c r="D24" s="97" t="s">
        <v>41</v>
      </c>
      <c r="E24" s="102">
        <v>3</v>
      </c>
      <c r="F24" s="51">
        <f t="shared" ref="F24:F34" si="2">F23+TIME(0,E23,0)</f>
        <v>0.61111111111111094</v>
      </c>
    </row>
    <row r="25" spans="1:6" ht="23" customHeight="1" x14ac:dyDescent="0.4">
      <c r="A25" s="95">
        <f>A24+0.001</f>
        <v>5.0220000000000002</v>
      </c>
      <c r="B25" s="99" t="s">
        <v>56</v>
      </c>
      <c r="C25" s="54" t="s">
        <v>83</v>
      </c>
      <c r="D25" s="97" t="s">
        <v>41</v>
      </c>
      <c r="E25" s="102">
        <v>3</v>
      </c>
      <c r="F25" s="51">
        <f t="shared" si="2"/>
        <v>0.61319444444444426</v>
      </c>
    </row>
    <row r="26" spans="1:6" ht="19.5" customHeight="1" x14ac:dyDescent="0.4">
      <c r="A26" s="95">
        <f>A25+0.001</f>
        <v>5.0230000000000006</v>
      </c>
      <c r="B26" s="99" t="s">
        <v>56</v>
      </c>
      <c r="C26" s="54" t="s">
        <v>85</v>
      </c>
      <c r="D26" s="97" t="s">
        <v>41</v>
      </c>
      <c r="E26" s="102">
        <v>3</v>
      </c>
      <c r="F26" s="51">
        <f t="shared" si="2"/>
        <v>0.61527777777777759</v>
      </c>
    </row>
    <row r="27" spans="1:6" ht="19.5" customHeight="1" x14ac:dyDescent="0.4">
      <c r="A27" s="95">
        <f>A26+0.001</f>
        <v>5.0240000000000009</v>
      </c>
      <c r="B27" s="99" t="s">
        <v>56</v>
      </c>
      <c r="C27" s="54" t="s">
        <v>71</v>
      </c>
      <c r="D27" s="97" t="s">
        <v>41</v>
      </c>
      <c r="E27" s="102">
        <v>3</v>
      </c>
      <c r="F27" s="51">
        <f t="shared" si="2"/>
        <v>0.61736111111111092</v>
      </c>
    </row>
    <row r="28" spans="1:6" ht="19.5" customHeight="1" x14ac:dyDescent="0.4">
      <c r="A28" s="35">
        <f>A23+0.01</f>
        <v>5.0299999999999994</v>
      </c>
      <c r="B28" s="47"/>
      <c r="C28" s="45" t="s">
        <v>31</v>
      </c>
      <c r="D28" s="49"/>
      <c r="E28" s="50"/>
      <c r="F28" s="51">
        <f t="shared" si="2"/>
        <v>0.61944444444444424</v>
      </c>
    </row>
    <row r="29" spans="1:6" ht="19.5" customHeight="1" x14ac:dyDescent="0.4">
      <c r="A29" s="95">
        <f t="shared" ref="A29:A30" si="3">A28+0.001</f>
        <v>5.0309999999999997</v>
      </c>
      <c r="B29" s="47" t="s">
        <v>56</v>
      </c>
      <c r="C29" s="54" t="s">
        <v>87</v>
      </c>
      <c r="D29" s="97" t="s">
        <v>44</v>
      </c>
      <c r="E29" s="102">
        <v>3</v>
      </c>
      <c r="F29" s="51">
        <f t="shared" si="2"/>
        <v>0.61944444444444424</v>
      </c>
    </row>
    <row r="30" spans="1:6" ht="19.5" customHeight="1" x14ac:dyDescent="0.4">
      <c r="A30" s="95">
        <f t="shared" si="3"/>
        <v>5.032</v>
      </c>
      <c r="B30" s="99" t="s">
        <v>56</v>
      </c>
      <c r="C30" s="54" t="s">
        <v>86</v>
      </c>
      <c r="D30" s="97" t="s">
        <v>44</v>
      </c>
      <c r="E30" s="102">
        <v>3</v>
      </c>
      <c r="F30" s="51">
        <f t="shared" si="2"/>
        <v>0.62152777777777757</v>
      </c>
    </row>
    <row r="31" spans="1:6" ht="19.5" customHeight="1" x14ac:dyDescent="0.4">
      <c r="A31" s="35">
        <f>A28+0.01</f>
        <v>5.0399999999999991</v>
      </c>
      <c r="B31" s="47"/>
      <c r="C31" s="45" t="s">
        <v>89</v>
      </c>
      <c r="D31" s="97"/>
      <c r="E31" s="102"/>
      <c r="F31" s="51">
        <f t="shared" si="2"/>
        <v>0.62361111111111089</v>
      </c>
    </row>
    <row r="32" spans="1:6" ht="19.5" customHeight="1" x14ac:dyDescent="0.4">
      <c r="A32" s="95">
        <f>A30+0.001</f>
        <v>5.0330000000000004</v>
      </c>
      <c r="B32" s="99" t="s">
        <v>56</v>
      </c>
      <c r="C32" s="54" t="s">
        <v>90</v>
      </c>
      <c r="D32" s="97" t="s">
        <v>91</v>
      </c>
      <c r="E32" s="102">
        <v>5</v>
      </c>
      <c r="F32" s="51">
        <f t="shared" si="2"/>
        <v>0.62361111111111089</v>
      </c>
    </row>
    <row r="33" spans="1:6" ht="18.75" customHeight="1" x14ac:dyDescent="0.4">
      <c r="A33" s="114">
        <f>A31+0.01</f>
        <v>5.0499999999999989</v>
      </c>
      <c r="B33" s="115"/>
      <c r="C33" s="116" t="s">
        <v>32</v>
      </c>
      <c r="D33" s="117" t="s">
        <v>21</v>
      </c>
      <c r="E33" s="118"/>
      <c r="F33" s="119">
        <f t="shared" si="2"/>
        <v>0.6270833333333331</v>
      </c>
    </row>
    <row r="34" spans="1:6" ht="19.5" customHeight="1" x14ac:dyDescent="0.4">
      <c r="A34" s="114">
        <f t="shared" si="1"/>
        <v>5.0599999999999987</v>
      </c>
      <c r="B34" s="115"/>
      <c r="C34" s="116" t="s">
        <v>33</v>
      </c>
      <c r="D34" s="117" t="s">
        <v>45</v>
      </c>
      <c r="E34" s="118"/>
      <c r="F34" s="119">
        <f t="shared" si="2"/>
        <v>0.6270833333333331</v>
      </c>
    </row>
    <row r="35" spans="1:6" ht="19.5" customHeight="1" x14ac:dyDescent="0.4">
      <c r="A35" s="35">
        <f>A34+0.01</f>
        <v>5.0699999999999985</v>
      </c>
      <c r="B35" s="47" t="s">
        <v>56</v>
      </c>
      <c r="C35" s="45" t="s">
        <v>34</v>
      </c>
      <c r="D35" s="49" t="s">
        <v>42</v>
      </c>
      <c r="E35" s="50"/>
      <c r="F35" s="51">
        <f t="shared" ref="F35:F98" si="4">F34+TIME(0,E34,0)</f>
        <v>0.6270833333333331</v>
      </c>
    </row>
    <row r="36" spans="1:6" ht="19.5" customHeight="1" x14ac:dyDescent="0.4">
      <c r="A36" s="35">
        <f>A35+0.01</f>
        <v>5.0799999999999983</v>
      </c>
      <c r="B36" s="47" t="s">
        <v>56</v>
      </c>
      <c r="C36" s="45" t="s">
        <v>35</v>
      </c>
      <c r="D36" s="49" t="s">
        <v>40</v>
      </c>
      <c r="E36" s="50"/>
      <c r="F36" s="51">
        <f t="shared" si="4"/>
        <v>0.6270833333333331</v>
      </c>
    </row>
    <row r="37" spans="1:6" ht="19.5" customHeight="1" x14ac:dyDescent="0.4">
      <c r="A37" s="35">
        <f t="shared" ref="A37" si="5">A36+0.01</f>
        <v>5.0899999999999981</v>
      </c>
      <c r="B37" s="47"/>
      <c r="C37" s="45" t="s">
        <v>36</v>
      </c>
      <c r="D37" s="49"/>
      <c r="E37" s="50"/>
      <c r="F37" s="51">
        <f t="shared" si="4"/>
        <v>0.6270833333333331</v>
      </c>
    </row>
    <row r="38" spans="1:6" ht="19.5" customHeight="1" x14ac:dyDescent="0.4">
      <c r="A38" s="95">
        <f t="shared" ref="A38:A52" si="6">A37+0.001</f>
        <v>5.0909999999999984</v>
      </c>
      <c r="B38" s="99" t="s">
        <v>56</v>
      </c>
      <c r="C38" s="54" t="s">
        <v>82</v>
      </c>
      <c r="D38" s="97" t="s">
        <v>57</v>
      </c>
      <c r="E38" s="102">
        <v>3</v>
      </c>
      <c r="F38" s="51">
        <f t="shared" si="4"/>
        <v>0.6270833333333331</v>
      </c>
    </row>
    <row r="39" spans="1:6" ht="19.5" customHeight="1" x14ac:dyDescent="0.4">
      <c r="A39" s="95">
        <f t="shared" ref="A39:A44" si="7">A38+0.001</f>
        <v>5.0919999999999987</v>
      </c>
      <c r="B39" s="99" t="s">
        <v>56</v>
      </c>
      <c r="C39" s="54" t="s">
        <v>92</v>
      </c>
      <c r="D39" s="97" t="s">
        <v>57</v>
      </c>
      <c r="E39" s="102">
        <v>3</v>
      </c>
      <c r="F39" s="51">
        <f t="shared" si="4"/>
        <v>0.62916666666666643</v>
      </c>
    </row>
    <row r="40" spans="1:6" ht="23.5" customHeight="1" x14ac:dyDescent="0.4">
      <c r="A40" s="95">
        <f t="shared" si="7"/>
        <v>5.0929999999999991</v>
      </c>
      <c r="B40" s="99" t="s">
        <v>56</v>
      </c>
      <c r="C40" s="54" t="s">
        <v>107</v>
      </c>
      <c r="D40" s="97" t="s">
        <v>57</v>
      </c>
      <c r="E40" s="102">
        <v>3</v>
      </c>
      <c r="F40" s="51">
        <f t="shared" si="4"/>
        <v>0.63124999999999976</v>
      </c>
    </row>
    <row r="41" spans="1:6" ht="22.5" customHeight="1" x14ac:dyDescent="0.4">
      <c r="A41" s="95">
        <f t="shared" si="7"/>
        <v>5.0939999999999994</v>
      </c>
      <c r="B41" s="99" t="s">
        <v>56</v>
      </c>
      <c r="C41" s="54" t="s">
        <v>108</v>
      </c>
      <c r="D41" s="97" t="s">
        <v>57</v>
      </c>
      <c r="E41" s="102">
        <v>3</v>
      </c>
      <c r="F41" s="51">
        <f t="shared" si="4"/>
        <v>0.63333333333333308</v>
      </c>
    </row>
    <row r="42" spans="1:6" ht="19.5" customHeight="1" x14ac:dyDescent="0.4">
      <c r="A42" s="95">
        <f t="shared" si="7"/>
        <v>5.0949999999999998</v>
      </c>
      <c r="B42" s="99" t="s">
        <v>56</v>
      </c>
      <c r="C42" s="54" t="s">
        <v>109</v>
      </c>
      <c r="D42" s="97" t="s">
        <v>57</v>
      </c>
      <c r="E42" s="102">
        <v>3</v>
      </c>
      <c r="F42" s="51">
        <f t="shared" si="4"/>
        <v>0.63541666666666641</v>
      </c>
    </row>
    <row r="43" spans="1:6" ht="21.5" customHeight="1" x14ac:dyDescent="0.4">
      <c r="A43" s="95">
        <f t="shared" si="7"/>
        <v>5.0960000000000001</v>
      </c>
      <c r="B43" s="99" t="s">
        <v>56</v>
      </c>
      <c r="C43" s="54" t="s">
        <v>110</v>
      </c>
      <c r="D43" s="97" t="s">
        <v>57</v>
      </c>
      <c r="E43" s="102">
        <v>3</v>
      </c>
      <c r="F43" s="51">
        <f t="shared" si="4"/>
        <v>0.63749999999999973</v>
      </c>
    </row>
    <row r="44" spans="1:6" ht="19.5" customHeight="1" x14ac:dyDescent="0.4">
      <c r="A44" s="95">
        <f t="shared" si="7"/>
        <v>5.0970000000000004</v>
      </c>
      <c r="B44" s="99" t="s">
        <v>56</v>
      </c>
      <c r="C44" s="54" t="s">
        <v>111</v>
      </c>
      <c r="D44" s="97" t="s">
        <v>57</v>
      </c>
      <c r="E44" s="102">
        <v>3</v>
      </c>
      <c r="F44" s="51">
        <f t="shared" si="4"/>
        <v>0.63958333333333306</v>
      </c>
    </row>
    <row r="45" spans="1:6" ht="19.5" customHeight="1" x14ac:dyDescent="0.4">
      <c r="A45" s="35">
        <f>A37+0.01</f>
        <v>5.0999999999999979</v>
      </c>
      <c r="B45" s="47"/>
      <c r="C45" s="45" t="s">
        <v>37</v>
      </c>
      <c r="D45" s="49"/>
      <c r="E45" s="50"/>
      <c r="F45" s="51">
        <f t="shared" si="4"/>
        <v>0.64166666666666639</v>
      </c>
    </row>
    <row r="46" spans="1:6" ht="26.5" customHeight="1" x14ac:dyDescent="0.4">
      <c r="A46" s="95">
        <f t="shared" si="6"/>
        <v>5.1009999999999982</v>
      </c>
      <c r="B46" s="99" t="s">
        <v>56</v>
      </c>
      <c r="C46" s="54" t="s">
        <v>80</v>
      </c>
      <c r="D46" s="97" t="s">
        <v>39</v>
      </c>
      <c r="E46" s="102">
        <v>3</v>
      </c>
      <c r="F46" s="51">
        <f t="shared" si="4"/>
        <v>0.64166666666666639</v>
      </c>
    </row>
    <row r="47" spans="1:6" ht="26" customHeight="1" x14ac:dyDescent="0.4">
      <c r="A47" s="95">
        <f t="shared" si="6"/>
        <v>5.1019999999999985</v>
      </c>
      <c r="B47" s="99" t="s">
        <v>56</v>
      </c>
      <c r="C47" s="54" t="s">
        <v>81</v>
      </c>
      <c r="D47" s="97" t="s">
        <v>39</v>
      </c>
      <c r="E47" s="102">
        <v>3</v>
      </c>
      <c r="F47" s="51">
        <f t="shared" si="4"/>
        <v>0.64374999999999971</v>
      </c>
    </row>
    <row r="48" spans="1:6" ht="23" customHeight="1" x14ac:dyDescent="0.4">
      <c r="A48" s="95">
        <f t="shared" si="6"/>
        <v>5.1029999999999989</v>
      </c>
      <c r="B48" s="99" t="s">
        <v>56</v>
      </c>
      <c r="C48" s="54" t="s">
        <v>99</v>
      </c>
      <c r="D48" s="97" t="s">
        <v>39</v>
      </c>
      <c r="E48" s="102">
        <v>3</v>
      </c>
      <c r="F48" s="51">
        <f t="shared" si="4"/>
        <v>0.64583333333333304</v>
      </c>
    </row>
    <row r="49" spans="1:6" ht="24.5" customHeight="1" x14ac:dyDescent="0.4">
      <c r="A49" s="95">
        <f t="shared" si="6"/>
        <v>5.1039999999999992</v>
      </c>
      <c r="B49" s="99" t="s">
        <v>56</v>
      </c>
      <c r="C49" s="54" t="s">
        <v>72</v>
      </c>
      <c r="D49" s="97" t="s">
        <v>39</v>
      </c>
      <c r="E49" s="102">
        <v>3</v>
      </c>
      <c r="F49" s="51">
        <f t="shared" si="4"/>
        <v>0.64791666666666636</v>
      </c>
    </row>
    <row r="50" spans="1:6" ht="19.5" customHeight="1" x14ac:dyDescent="0.4">
      <c r="A50" s="95">
        <f t="shared" si="6"/>
        <v>5.1049999999999995</v>
      </c>
      <c r="B50" s="99" t="s">
        <v>56</v>
      </c>
      <c r="C50" s="54" t="s">
        <v>98</v>
      </c>
      <c r="D50" s="97" t="s">
        <v>39</v>
      </c>
      <c r="E50" s="102">
        <v>3</v>
      </c>
      <c r="F50" s="51">
        <f t="shared" si="4"/>
        <v>0.64999999999999969</v>
      </c>
    </row>
    <row r="51" spans="1:6" ht="19.5" customHeight="1" x14ac:dyDescent="0.4">
      <c r="A51" s="95">
        <f t="shared" si="6"/>
        <v>5.1059999999999999</v>
      </c>
      <c r="B51" s="99" t="s">
        <v>56</v>
      </c>
      <c r="C51" s="54" t="s">
        <v>97</v>
      </c>
      <c r="D51" s="97" t="s">
        <v>39</v>
      </c>
      <c r="E51" s="102">
        <v>3</v>
      </c>
      <c r="F51" s="51">
        <f t="shared" si="4"/>
        <v>0.65208333333333302</v>
      </c>
    </row>
    <row r="52" spans="1:6" ht="19.5" customHeight="1" x14ac:dyDescent="0.4">
      <c r="A52" s="95">
        <f t="shared" si="6"/>
        <v>5.1070000000000002</v>
      </c>
      <c r="B52" s="99" t="s">
        <v>56</v>
      </c>
      <c r="C52" s="54" t="s">
        <v>96</v>
      </c>
      <c r="D52" s="97" t="s">
        <v>39</v>
      </c>
      <c r="E52" s="102">
        <v>3</v>
      </c>
      <c r="F52" s="51">
        <f t="shared" si="4"/>
        <v>0.65416666666666634</v>
      </c>
    </row>
    <row r="53" spans="1:6" ht="26" customHeight="1" x14ac:dyDescent="0.4">
      <c r="A53" s="95">
        <f t="shared" ref="A53" si="8">A52+0.001</f>
        <v>5.1080000000000005</v>
      </c>
      <c r="B53" s="99" t="s">
        <v>56</v>
      </c>
      <c r="C53" s="54" t="s">
        <v>79</v>
      </c>
      <c r="D53" s="97" t="s">
        <v>39</v>
      </c>
      <c r="E53" s="102">
        <v>3</v>
      </c>
      <c r="F53" s="51">
        <f t="shared" si="4"/>
        <v>0.65624999999999967</v>
      </c>
    </row>
    <row r="54" spans="1:6" ht="26" customHeight="1" x14ac:dyDescent="0.4">
      <c r="A54" s="95">
        <v>5.109</v>
      </c>
      <c r="B54" s="99" t="s">
        <v>56</v>
      </c>
      <c r="C54" s="54" t="s">
        <v>93</v>
      </c>
      <c r="D54" s="97" t="s">
        <v>39</v>
      </c>
      <c r="E54" s="102">
        <v>3</v>
      </c>
      <c r="F54" s="51">
        <f t="shared" si="4"/>
        <v>0.65833333333333299</v>
      </c>
    </row>
    <row r="55" spans="1:6" ht="19.5" customHeight="1" x14ac:dyDescent="0.4">
      <c r="A55" s="95"/>
      <c r="B55" s="99"/>
      <c r="C55" s="54"/>
      <c r="D55" s="97"/>
      <c r="E55" s="102"/>
      <c r="F55" s="51">
        <f t="shared" si="4"/>
        <v>0.66041666666666632</v>
      </c>
    </row>
    <row r="56" spans="1:6" ht="27" customHeight="1" x14ac:dyDescent="0.4">
      <c r="A56" s="35">
        <v>6</v>
      </c>
      <c r="B56" s="47"/>
      <c r="C56" s="45" t="s">
        <v>16</v>
      </c>
      <c r="D56" s="49"/>
      <c r="E56" s="50"/>
      <c r="F56" s="51">
        <f t="shared" si="4"/>
        <v>0.66041666666666632</v>
      </c>
    </row>
    <row r="57" spans="1:6" ht="19.5" customHeight="1" x14ac:dyDescent="0.4">
      <c r="A57" s="114">
        <f t="shared" ref="A57:A66" si="9">A56+0.01</f>
        <v>6.01</v>
      </c>
      <c r="B57" s="120"/>
      <c r="C57" s="116" t="s">
        <v>38</v>
      </c>
      <c r="D57" s="117" t="s">
        <v>58</v>
      </c>
      <c r="E57" s="121"/>
      <c r="F57" s="51">
        <f t="shared" si="4"/>
        <v>0.66041666666666632</v>
      </c>
    </row>
    <row r="58" spans="1:6" ht="19.5" customHeight="1" x14ac:dyDescent="0.4">
      <c r="A58" s="35">
        <f t="shared" si="9"/>
        <v>6.02</v>
      </c>
      <c r="B58" s="56" t="s">
        <v>8</v>
      </c>
      <c r="C58" s="45" t="s">
        <v>43</v>
      </c>
      <c r="E58" s="38"/>
      <c r="F58" s="51">
        <f t="shared" si="4"/>
        <v>0.66041666666666632</v>
      </c>
    </row>
    <row r="59" spans="1:6" ht="19.5" customHeight="1" x14ac:dyDescent="0.4">
      <c r="A59" s="35"/>
      <c r="B59" s="56"/>
      <c r="C59" s="54" t="s">
        <v>88</v>
      </c>
      <c r="D59" s="97" t="s">
        <v>41</v>
      </c>
      <c r="E59" s="98">
        <v>3</v>
      </c>
      <c r="F59" s="51">
        <f t="shared" si="4"/>
        <v>0.66041666666666632</v>
      </c>
    </row>
    <row r="60" spans="1:6" ht="19.5" customHeight="1" x14ac:dyDescent="0.4">
      <c r="A60" s="114">
        <f>A58+0.01</f>
        <v>6.0299999999999994</v>
      </c>
      <c r="B60" s="120"/>
      <c r="C60" s="116" t="s">
        <v>31</v>
      </c>
      <c r="D60" s="117" t="s">
        <v>44</v>
      </c>
      <c r="E60" s="121"/>
      <c r="F60" s="51">
        <f t="shared" si="4"/>
        <v>0.66249999999999964</v>
      </c>
    </row>
    <row r="61" spans="1:6" ht="19.5" customHeight="1" x14ac:dyDescent="0.4">
      <c r="A61" s="114">
        <f t="shared" si="9"/>
        <v>6.0399999999999991</v>
      </c>
      <c r="B61" s="120"/>
      <c r="C61" s="116" t="s">
        <v>32</v>
      </c>
      <c r="D61" s="117" t="s">
        <v>21</v>
      </c>
      <c r="E61" s="121"/>
      <c r="F61" s="51">
        <f t="shared" si="4"/>
        <v>0.66249999999999964</v>
      </c>
    </row>
    <row r="62" spans="1:6" s="90" customFormat="1" ht="19.5" customHeight="1" x14ac:dyDescent="0.4">
      <c r="A62" s="35">
        <f t="shared" si="9"/>
        <v>6.0499999999999989</v>
      </c>
      <c r="B62" s="56"/>
      <c r="C62" s="45" t="s">
        <v>33</v>
      </c>
      <c r="D62" s="49"/>
      <c r="E62" s="57"/>
      <c r="F62" s="51">
        <f t="shared" si="4"/>
        <v>0.66249999999999964</v>
      </c>
    </row>
    <row r="63" spans="1:6" s="90" customFormat="1" ht="19.5" customHeight="1" x14ac:dyDescent="0.4">
      <c r="A63" s="95">
        <f t="shared" ref="A63" si="10">A62+0.001</f>
        <v>6.0509999999999993</v>
      </c>
      <c r="B63" s="96" t="s">
        <v>8</v>
      </c>
      <c r="C63" s="54" t="s">
        <v>100</v>
      </c>
      <c r="D63" s="97" t="s">
        <v>45</v>
      </c>
      <c r="E63" s="112">
        <v>3</v>
      </c>
      <c r="F63" s="51">
        <f t="shared" si="4"/>
        <v>0.66249999999999964</v>
      </c>
    </row>
    <row r="64" spans="1:6" s="90" customFormat="1" ht="19.5" customHeight="1" x14ac:dyDescent="0.4">
      <c r="A64" s="35">
        <f>A62+0.01</f>
        <v>6.0599999999999987</v>
      </c>
      <c r="B64" s="56" t="s">
        <v>8</v>
      </c>
      <c r="C64" s="45" t="s">
        <v>34</v>
      </c>
      <c r="D64" s="49" t="s">
        <v>42</v>
      </c>
      <c r="E64" s="38"/>
      <c r="F64" s="51">
        <f t="shared" si="4"/>
        <v>0.66458333333333297</v>
      </c>
    </row>
    <row r="65" spans="1:6" ht="19.5" customHeight="1" x14ac:dyDescent="0.4">
      <c r="A65" s="35">
        <f t="shared" si="9"/>
        <v>6.0699999999999985</v>
      </c>
      <c r="B65" s="56" t="s">
        <v>8</v>
      </c>
      <c r="C65" s="45" t="s">
        <v>35</v>
      </c>
      <c r="D65" s="49" t="s">
        <v>40</v>
      </c>
      <c r="E65" s="38"/>
      <c r="F65" s="51">
        <f t="shared" si="4"/>
        <v>0.66458333333333297</v>
      </c>
    </row>
    <row r="66" spans="1:6" ht="19.5" customHeight="1" x14ac:dyDescent="0.4">
      <c r="A66" s="35">
        <f t="shared" si="9"/>
        <v>6.0799999999999983</v>
      </c>
      <c r="B66" s="56" t="s">
        <v>8</v>
      </c>
      <c r="C66" s="45" t="s">
        <v>46</v>
      </c>
      <c r="D66" s="49" t="s">
        <v>62</v>
      </c>
      <c r="E66" s="38"/>
      <c r="F66" s="51">
        <f t="shared" si="4"/>
        <v>0.66458333333333297</v>
      </c>
    </row>
    <row r="67" spans="1:6" ht="19.5" customHeight="1" x14ac:dyDescent="0.4">
      <c r="A67" s="114">
        <f>A66+0.01</f>
        <v>6.0899999999999981</v>
      </c>
      <c r="B67" s="120"/>
      <c r="C67" s="116" t="s">
        <v>36</v>
      </c>
      <c r="D67" s="117" t="s">
        <v>57</v>
      </c>
      <c r="E67" s="121"/>
      <c r="F67" s="51">
        <f t="shared" si="4"/>
        <v>0.66458333333333297</v>
      </c>
    </row>
    <row r="68" spans="1:6" ht="19.5" customHeight="1" x14ac:dyDescent="0.4">
      <c r="A68" s="35">
        <f>A67+0.01</f>
        <v>6.0999999999999979</v>
      </c>
      <c r="B68" s="56"/>
      <c r="C68" s="45" t="s">
        <v>37</v>
      </c>
      <c r="D68" s="49"/>
      <c r="E68" s="38"/>
      <c r="F68" s="51">
        <f t="shared" si="4"/>
        <v>0.66458333333333297</v>
      </c>
    </row>
    <row r="69" spans="1:6" ht="19.5" customHeight="1" x14ac:dyDescent="0.4">
      <c r="A69" s="95">
        <f t="shared" ref="A69:A72" si="11">A68+0.001</f>
        <v>6.1009999999999982</v>
      </c>
      <c r="B69" s="96" t="s">
        <v>8</v>
      </c>
      <c r="C69" s="54" t="s">
        <v>73</v>
      </c>
      <c r="D69" s="97" t="s">
        <v>39</v>
      </c>
      <c r="E69" s="98">
        <v>3</v>
      </c>
      <c r="F69" s="51">
        <f t="shared" si="4"/>
        <v>0.66458333333333297</v>
      </c>
    </row>
    <row r="70" spans="1:6" ht="23" customHeight="1" x14ac:dyDescent="0.4">
      <c r="A70" s="103">
        <f t="shared" si="11"/>
        <v>6.1019999999999985</v>
      </c>
      <c r="B70" s="104" t="s">
        <v>75</v>
      </c>
      <c r="C70" s="105" t="s">
        <v>74</v>
      </c>
      <c r="D70" s="107" t="s">
        <v>39</v>
      </c>
      <c r="E70" s="106">
        <v>0</v>
      </c>
      <c r="F70" s="74">
        <f t="shared" si="4"/>
        <v>0.6666666666666663</v>
      </c>
    </row>
    <row r="71" spans="1:6" ht="19.5" customHeight="1" x14ac:dyDescent="0.4">
      <c r="A71" s="103">
        <f t="shared" si="11"/>
        <v>6.1029999999999989</v>
      </c>
      <c r="B71" s="104" t="s">
        <v>75</v>
      </c>
      <c r="C71" s="105" t="s">
        <v>76</v>
      </c>
      <c r="D71" s="107" t="s">
        <v>39</v>
      </c>
      <c r="E71" s="106">
        <v>0</v>
      </c>
      <c r="F71" s="74">
        <f t="shared" si="4"/>
        <v>0.6666666666666663</v>
      </c>
    </row>
    <row r="72" spans="1:6" ht="19.5" customHeight="1" x14ac:dyDescent="0.4">
      <c r="A72" s="103">
        <f t="shared" si="11"/>
        <v>6.1039999999999992</v>
      </c>
      <c r="B72" s="104" t="s">
        <v>75</v>
      </c>
      <c r="C72" s="105" t="s">
        <v>77</v>
      </c>
      <c r="D72" s="107" t="s">
        <v>39</v>
      </c>
      <c r="E72" s="106">
        <v>0</v>
      </c>
      <c r="F72" s="74">
        <f t="shared" si="4"/>
        <v>0.6666666666666663</v>
      </c>
    </row>
    <row r="73" spans="1:6" s="90" customFormat="1" ht="19.5" customHeight="1" x14ac:dyDescent="0.4">
      <c r="A73" s="108"/>
      <c r="B73" s="109"/>
      <c r="C73" s="110"/>
      <c r="D73" s="111"/>
      <c r="E73" s="112"/>
      <c r="F73" s="51">
        <f t="shared" si="4"/>
        <v>0.6666666666666663</v>
      </c>
    </row>
    <row r="74" spans="1:6" ht="19.5" customHeight="1" x14ac:dyDescent="0.4">
      <c r="A74" s="35">
        <v>7</v>
      </c>
      <c r="B74" s="56"/>
      <c r="C74" s="45" t="s">
        <v>17</v>
      </c>
      <c r="D74" s="36"/>
      <c r="E74" s="38"/>
      <c r="F74" s="51">
        <f t="shared" si="4"/>
        <v>0.6666666666666663</v>
      </c>
    </row>
    <row r="75" spans="1:6" ht="19.5" customHeight="1" x14ac:dyDescent="0.4">
      <c r="A75" s="35">
        <f t="shared" ref="A75:A91" si="12">A74+0.01</f>
        <v>7.01</v>
      </c>
      <c r="B75" s="47"/>
      <c r="C75" s="45" t="s">
        <v>38</v>
      </c>
      <c r="D75" s="36"/>
      <c r="F75" s="51">
        <f t="shared" si="4"/>
        <v>0.6666666666666663</v>
      </c>
    </row>
    <row r="76" spans="1:6" ht="19.5" customHeight="1" x14ac:dyDescent="0.4">
      <c r="A76" s="95">
        <f>A75+0.001</f>
        <v>7.0110000000000001</v>
      </c>
      <c r="B76" s="99" t="s">
        <v>10</v>
      </c>
      <c r="C76" s="54" t="s">
        <v>106</v>
      </c>
      <c r="D76" s="97" t="s">
        <v>58</v>
      </c>
      <c r="E76" s="98">
        <v>3</v>
      </c>
      <c r="F76" s="51">
        <f t="shared" si="4"/>
        <v>0.6666666666666663</v>
      </c>
    </row>
    <row r="77" spans="1:6" s="91" customFormat="1" ht="19.5" customHeight="1" x14ac:dyDescent="0.4">
      <c r="A77" s="35">
        <f>A75+0.01</f>
        <v>7.02</v>
      </c>
      <c r="C77" s="45" t="s">
        <v>43</v>
      </c>
      <c r="E77" s="38"/>
      <c r="F77" s="51">
        <f t="shared" si="4"/>
        <v>0.66874999999999962</v>
      </c>
    </row>
    <row r="78" spans="1:6" s="91" customFormat="1" ht="19.5" customHeight="1" x14ac:dyDescent="0.4">
      <c r="A78" s="95">
        <f>A77+0.001</f>
        <v>7.0209999999999999</v>
      </c>
      <c r="B78" s="99" t="s">
        <v>56</v>
      </c>
      <c r="C78" s="54" t="s">
        <v>102</v>
      </c>
      <c r="D78" s="97" t="s">
        <v>41</v>
      </c>
      <c r="E78" s="98">
        <v>3</v>
      </c>
      <c r="F78" s="51">
        <f t="shared" si="4"/>
        <v>0.66874999999999962</v>
      </c>
    </row>
    <row r="79" spans="1:6" s="91" customFormat="1" ht="19.5" customHeight="1" x14ac:dyDescent="0.4">
      <c r="A79" s="95">
        <f t="shared" ref="A79:A80" si="13">A78+0.001</f>
        <v>7.0220000000000002</v>
      </c>
      <c r="B79" s="99" t="s">
        <v>56</v>
      </c>
      <c r="C79" s="54" t="s">
        <v>114</v>
      </c>
      <c r="D79" s="97" t="s">
        <v>41</v>
      </c>
      <c r="E79" s="98">
        <v>3</v>
      </c>
      <c r="F79" s="51">
        <f t="shared" si="4"/>
        <v>0.67083333333333295</v>
      </c>
    </row>
    <row r="80" spans="1:6" s="91" customFormat="1" ht="19.5" customHeight="1" x14ac:dyDescent="0.4">
      <c r="A80" s="95">
        <f t="shared" si="13"/>
        <v>7.0230000000000006</v>
      </c>
      <c r="B80" s="99" t="s">
        <v>56</v>
      </c>
      <c r="C80" s="54" t="s">
        <v>103</v>
      </c>
      <c r="D80" s="97" t="s">
        <v>41</v>
      </c>
      <c r="E80" s="98">
        <v>3</v>
      </c>
      <c r="F80" s="51">
        <f t="shared" si="4"/>
        <v>0.67291666666666627</v>
      </c>
    </row>
    <row r="81" spans="1:6" ht="19.5" customHeight="1" x14ac:dyDescent="0.4">
      <c r="A81" s="114">
        <f>A77+0.01</f>
        <v>7.0299999999999994</v>
      </c>
      <c r="B81" s="115"/>
      <c r="C81" s="116" t="s">
        <v>31</v>
      </c>
      <c r="D81" s="117" t="s">
        <v>44</v>
      </c>
      <c r="E81" s="118"/>
      <c r="F81" s="51">
        <f t="shared" si="4"/>
        <v>0.6749999999999996</v>
      </c>
    </row>
    <row r="82" spans="1:6" ht="19.5" customHeight="1" x14ac:dyDescent="0.4">
      <c r="A82" s="35">
        <f t="shared" si="12"/>
        <v>7.0399999999999991</v>
      </c>
      <c r="B82" s="47"/>
      <c r="C82" s="45" t="s">
        <v>32</v>
      </c>
      <c r="E82" s="50"/>
      <c r="F82" s="51">
        <f t="shared" si="4"/>
        <v>0.6749999999999996</v>
      </c>
    </row>
    <row r="83" spans="1:6" ht="45.5" customHeight="1" x14ac:dyDescent="0.4">
      <c r="A83" s="95">
        <f>A82+0.001</f>
        <v>7.0409999999999995</v>
      </c>
      <c r="B83" s="99" t="s">
        <v>56</v>
      </c>
      <c r="C83" s="54" t="s">
        <v>105</v>
      </c>
      <c r="D83" s="97" t="s">
        <v>21</v>
      </c>
      <c r="E83" s="102">
        <v>3</v>
      </c>
      <c r="F83" s="51">
        <f t="shared" si="4"/>
        <v>0.6749999999999996</v>
      </c>
    </row>
    <row r="84" spans="1:6" ht="19.5" customHeight="1" x14ac:dyDescent="0.4">
      <c r="A84" s="35">
        <f>A82+0.01</f>
        <v>7.0499999999999989</v>
      </c>
      <c r="B84" s="47"/>
      <c r="C84" s="45" t="s">
        <v>33</v>
      </c>
      <c r="D84" s="49"/>
      <c r="E84" s="50"/>
      <c r="F84" s="51">
        <f t="shared" si="4"/>
        <v>0.67708333333333293</v>
      </c>
    </row>
    <row r="85" spans="1:6" ht="19.5" customHeight="1" x14ac:dyDescent="0.4">
      <c r="A85" s="95">
        <f>A84+0.001</f>
        <v>7.0509999999999993</v>
      </c>
      <c r="B85" s="99" t="s">
        <v>56</v>
      </c>
      <c r="C85" s="54" t="s">
        <v>104</v>
      </c>
      <c r="D85" s="97" t="s">
        <v>45</v>
      </c>
      <c r="E85" s="102">
        <v>3</v>
      </c>
      <c r="F85" s="51">
        <f t="shared" si="4"/>
        <v>0.67708333333333293</v>
      </c>
    </row>
    <row r="86" spans="1:6" ht="25.5" customHeight="1" x14ac:dyDescent="0.4">
      <c r="A86" s="95">
        <f>A85+0.001</f>
        <v>7.0519999999999996</v>
      </c>
      <c r="B86" s="99" t="s">
        <v>56</v>
      </c>
      <c r="C86" s="54" t="s">
        <v>101</v>
      </c>
      <c r="D86" s="97" t="s">
        <v>45</v>
      </c>
      <c r="E86" s="102">
        <v>3</v>
      </c>
      <c r="F86" s="51">
        <f t="shared" si="4"/>
        <v>0.67916666666666625</v>
      </c>
    </row>
    <row r="87" spans="1:6" ht="19.5" customHeight="1" x14ac:dyDescent="0.4">
      <c r="A87" s="114">
        <f>A84+0.01</f>
        <v>7.0599999999999987</v>
      </c>
      <c r="B87" s="115"/>
      <c r="C87" s="120" t="s">
        <v>48</v>
      </c>
      <c r="D87" s="120" t="s">
        <v>7</v>
      </c>
      <c r="E87" s="118"/>
      <c r="F87" s="51">
        <f t="shared" si="4"/>
        <v>0.68124999999999958</v>
      </c>
    </row>
    <row r="88" spans="1:6" ht="19.5" customHeight="1" x14ac:dyDescent="0.4">
      <c r="A88" s="35">
        <f t="shared" si="12"/>
        <v>7.0699999999999985</v>
      </c>
      <c r="B88" s="47" t="s">
        <v>56</v>
      </c>
      <c r="C88" s="45" t="s">
        <v>34</v>
      </c>
      <c r="D88" s="49" t="s">
        <v>42</v>
      </c>
      <c r="E88" s="50"/>
      <c r="F88" s="51">
        <f t="shared" si="4"/>
        <v>0.68124999999999958</v>
      </c>
    </row>
    <row r="89" spans="1:6" ht="19.5" customHeight="1" x14ac:dyDescent="0.4">
      <c r="A89" s="35">
        <f t="shared" si="12"/>
        <v>7.0799999999999983</v>
      </c>
      <c r="B89" s="47" t="s">
        <v>56</v>
      </c>
      <c r="C89" s="45" t="s">
        <v>35</v>
      </c>
      <c r="D89" s="49" t="s">
        <v>40</v>
      </c>
      <c r="E89" s="59"/>
      <c r="F89" s="51">
        <f t="shared" si="4"/>
        <v>0.68124999999999958</v>
      </c>
    </row>
    <row r="90" spans="1:6" ht="19.5" customHeight="1" x14ac:dyDescent="0.4">
      <c r="A90" s="35">
        <f t="shared" si="12"/>
        <v>7.0899999999999981</v>
      </c>
      <c r="B90" s="47" t="s">
        <v>56</v>
      </c>
      <c r="C90" s="45" t="s">
        <v>46</v>
      </c>
      <c r="D90" s="49" t="s">
        <v>62</v>
      </c>
      <c r="E90" s="50"/>
      <c r="F90" s="51">
        <f t="shared" si="4"/>
        <v>0.68124999999999958</v>
      </c>
    </row>
    <row r="91" spans="1:6" ht="19.5" customHeight="1" x14ac:dyDescent="0.4">
      <c r="A91" s="35">
        <f t="shared" si="12"/>
        <v>7.0999999999999979</v>
      </c>
      <c r="B91" s="36"/>
      <c r="C91" s="45" t="s">
        <v>36</v>
      </c>
      <c r="D91" s="49"/>
      <c r="E91" s="50"/>
      <c r="F91" s="51">
        <f t="shared" si="4"/>
        <v>0.68124999999999958</v>
      </c>
    </row>
    <row r="92" spans="1:6" ht="19.5" customHeight="1" x14ac:dyDescent="0.4">
      <c r="A92" s="95">
        <f t="shared" ref="A92:A100" si="14">A91+0.001</f>
        <v>7.1009999999999982</v>
      </c>
      <c r="B92" s="122" t="s">
        <v>56</v>
      </c>
      <c r="C92" s="54" t="s">
        <v>112</v>
      </c>
      <c r="D92" s="97" t="s">
        <v>57</v>
      </c>
      <c r="E92" s="102">
        <v>3</v>
      </c>
      <c r="F92" s="51">
        <f t="shared" si="4"/>
        <v>0.68124999999999958</v>
      </c>
    </row>
    <row r="93" spans="1:6" ht="25" customHeight="1" x14ac:dyDescent="0.4">
      <c r="A93" s="95">
        <f t="shared" si="14"/>
        <v>7.1019999999999985</v>
      </c>
      <c r="B93" s="122" t="s">
        <v>56</v>
      </c>
      <c r="C93" s="54" t="s">
        <v>113</v>
      </c>
      <c r="D93" s="97" t="s">
        <v>57</v>
      </c>
      <c r="E93" s="102">
        <v>3</v>
      </c>
      <c r="F93" s="51">
        <f t="shared" si="4"/>
        <v>0.6833333333333329</v>
      </c>
    </row>
    <row r="94" spans="1:6" ht="19.5" customHeight="1" x14ac:dyDescent="0.4">
      <c r="A94" s="95">
        <f t="shared" si="14"/>
        <v>7.1029999999999989</v>
      </c>
      <c r="B94" s="122" t="s">
        <v>56</v>
      </c>
      <c r="C94" s="54" t="s">
        <v>115</v>
      </c>
      <c r="D94" s="97" t="s">
        <v>57</v>
      </c>
      <c r="E94" s="102">
        <v>3</v>
      </c>
      <c r="F94" s="51">
        <f t="shared" si="4"/>
        <v>0.68541666666666623</v>
      </c>
    </row>
    <row r="95" spans="1:6" ht="19.5" customHeight="1" x14ac:dyDescent="0.4">
      <c r="A95" s="95">
        <f t="shared" si="14"/>
        <v>7.1039999999999992</v>
      </c>
      <c r="B95" s="123" t="s">
        <v>10</v>
      </c>
      <c r="C95" s="54" t="s">
        <v>116</v>
      </c>
      <c r="D95" s="97" t="s">
        <v>57</v>
      </c>
      <c r="E95" s="102">
        <v>3</v>
      </c>
      <c r="F95" s="51">
        <f t="shared" si="4"/>
        <v>0.68749999999999956</v>
      </c>
    </row>
    <row r="96" spans="1:6" ht="19.5" customHeight="1" x14ac:dyDescent="0.4">
      <c r="A96" s="95">
        <f t="shared" si="14"/>
        <v>7.1049999999999995</v>
      </c>
      <c r="B96" s="123" t="s">
        <v>10</v>
      </c>
      <c r="C96" s="54" t="s">
        <v>117</v>
      </c>
      <c r="D96" s="97" t="s">
        <v>57</v>
      </c>
      <c r="E96" s="102">
        <v>3</v>
      </c>
      <c r="F96" s="51">
        <f t="shared" si="4"/>
        <v>0.68958333333333288</v>
      </c>
    </row>
    <row r="97" spans="1:9" ht="19.5" customHeight="1" x14ac:dyDescent="0.4">
      <c r="A97" s="95">
        <f t="shared" si="14"/>
        <v>7.1059999999999999</v>
      </c>
      <c r="B97" s="123" t="s">
        <v>10</v>
      </c>
      <c r="C97" s="54" t="s">
        <v>118</v>
      </c>
      <c r="D97" s="97" t="s">
        <v>57</v>
      </c>
      <c r="E97" s="102">
        <v>3</v>
      </c>
      <c r="F97" s="51">
        <f t="shared" si="4"/>
        <v>0.69166666666666621</v>
      </c>
    </row>
    <row r="98" spans="1:9" ht="19.5" customHeight="1" x14ac:dyDescent="0.4">
      <c r="A98" s="95">
        <f t="shared" si="14"/>
        <v>7.1070000000000002</v>
      </c>
      <c r="B98" s="123" t="s">
        <v>10</v>
      </c>
      <c r="C98" s="54" t="s">
        <v>119</v>
      </c>
      <c r="D98" s="97" t="s">
        <v>57</v>
      </c>
      <c r="E98" s="102">
        <v>3</v>
      </c>
      <c r="F98" s="51">
        <f t="shared" si="4"/>
        <v>0.69374999999999953</v>
      </c>
    </row>
    <row r="99" spans="1:9" ht="19.5" customHeight="1" x14ac:dyDescent="0.4">
      <c r="A99" s="95">
        <f t="shared" si="14"/>
        <v>7.1080000000000005</v>
      </c>
      <c r="B99" s="123" t="s">
        <v>10</v>
      </c>
      <c r="C99" s="54" t="s">
        <v>120</v>
      </c>
      <c r="D99" s="97" t="s">
        <v>57</v>
      </c>
      <c r="E99" s="102">
        <v>3</v>
      </c>
      <c r="F99" s="51">
        <f t="shared" ref="F99:F125" si="15">F98+TIME(0,E98,0)</f>
        <v>0.69583333333333286</v>
      </c>
    </row>
    <row r="100" spans="1:9" ht="19.5" customHeight="1" x14ac:dyDescent="0.4">
      <c r="A100" s="95">
        <f t="shared" si="14"/>
        <v>7.1090000000000009</v>
      </c>
      <c r="B100" s="123" t="s">
        <v>10</v>
      </c>
      <c r="C100" s="54" t="s">
        <v>121</v>
      </c>
      <c r="D100" s="97" t="s">
        <v>57</v>
      </c>
      <c r="E100" s="102">
        <v>3</v>
      </c>
      <c r="F100" s="51">
        <f t="shared" si="15"/>
        <v>0.69791666666666619</v>
      </c>
    </row>
    <row r="101" spans="1:9" ht="19.5" customHeight="1" x14ac:dyDescent="0.4">
      <c r="A101" s="35">
        <f>A91+0.01</f>
        <v>7.1099999999999977</v>
      </c>
      <c r="B101" s="47"/>
      <c r="C101" s="45" t="s">
        <v>37</v>
      </c>
      <c r="D101" s="49"/>
      <c r="E101" s="50"/>
      <c r="F101" s="51">
        <f t="shared" si="15"/>
        <v>0.69999999999999951</v>
      </c>
    </row>
    <row r="102" spans="1:9" ht="19.5" customHeight="1" x14ac:dyDescent="0.4">
      <c r="A102" s="95">
        <f t="shared" ref="A102" si="16">A101+0.001</f>
        <v>7.110999999999998</v>
      </c>
      <c r="B102" s="99" t="s">
        <v>56</v>
      </c>
      <c r="C102" s="54" t="s">
        <v>78</v>
      </c>
      <c r="D102" s="97" t="s">
        <v>39</v>
      </c>
      <c r="E102" s="102">
        <v>3</v>
      </c>
      <c r="F102" s="51">
        <f t="shared" si="15"/>
        <v>0.69999999999999951</v>
      </c>
    </row>
    <row r="103" spans="1:9" ht="19.5" customHeight="1" x14ac:dyDescent="0.4">
      <c r="A103" s="35"/>
      <c r="B103" s="100"/>
      <c r="C103" s="101"/>
      <c r="D103" s="100"/>
      <c r="E103" s="50"/>
      <c r="F103" s="51">
        <f t="shared" si="15"/>
        <v>0.70208333333333284</v>
      </c>
    </row>
    <row r="104" spans="1:9" ht="19.5" customHeight="1" x14ac:dyDescent="0.4">
      <c r="A104" s="35">
        <v>8</v>
      </c>
      <c r="B104" s="47" t="s">
        <v>56</v>
      </c>
      <c r="C104" s="45" t="s">
        <v>18</v>
      </c>
      <c r="D104" s="49"/>
      <c r="E104" s="50"/>
      <c r="F104" s="51">
        <f t="shared" si="15"/>
        <v>0.70208333333333284</v>
      </c>
    </row>
    <row r="105" spans="1:9" s="91" customFormat="1" ht="19.5" customHeight="1" x14ac:dyDescent="0.4">
      <c r="A105" s="35">
        <f t="shared" ref="A105:A107" si="17">A104+0.01</f>
        <v>8.01</v>
      </c>
      <c r="B105" s="36" t="s">
        <v>10</v>
      </c>
      <c r="C105" s="45" t="s">
        <v>49</v>
      </c>
      <c r="D105" s="49" t="s">
        <v>7</v>
      </c>
      <c r="E105" s="38">
        <v>5</v>
      </c>
      <c r="F105" s="51">
        <f t="shared" si="15"/>
        <v>0.70208333333333284</v>
      </c>
    </row>
    <row r="106" spans="1:9" s="91" customFormat="1" ht="19.5" customHeight="1" x14ac:dyDescent="0.4">
      <c r="A106" s="35">
        <f t="shared" si="17"/>
        <v>8.02</v>
      </c>
      <c r="B106" s="47" t="s">
        <v>10</v>
      </c>
      <c r="C106" s="45" t="s">
        <v>52</v>
      </c>
      <c r="D106" s="49"/>
      <c r="E106" s="38"/>
      <c r="F106" s="51">
        <f t="shared" si="15"/>
        <v>0.70555555555555505</v>
      </c>
    </row>
    <row r="107" spans="1:9" ht="19.5" customHeight="1" x14ac:dyDescent="0.4">
      <c r="A107" s="35">
        <f t="shared" si="17"/>
        <v>8.0299999999999994</v>
      </c>
      <c r="B107" s="47"/>
      <c r="C107" s="45" t="s">
        <v>50</v>
      </c>
      <c r="D107" s="49"/>
      <c r="E107" s="50"/>
      <c r="F107" s="51">
        <f t="shared" si="15"/>
        <v>0.70555555555555505</v>
      </c>
      <c r="I107" s="92"/>
    </row>
    <row r="108" spans="1:9" ht="26" customHeight="1" x14ac:dyDescent="0.4">
      <c r="A108" s="95">
        <f t="shared" ref="A108:A113" si="18">A107+0.001</f>
        <v>8.0309999999999988</v>
      </c>
      <c r="B108" s="99" t="s">
        <v>10</v>
      </c>
      <c r="C108" s="60" t="s">
        <v>123</v>
      </c>
      <c r="D108" s="36" t="s">
        <v>19</v>
      </c>
      <c r="E108" s="50">
        <v>0</v>
      </c>
      <c r="F108" s="51">
        <f t="shared" si="15"/>
        <v>0.70555555555555505</v>
      </c>
      <c r="I108" s="92"/>
    </row>
    <row r="109" spans="1:9" ht="19.5" customHeight="1" x14ac:dyDescent="0.4">
      <c r="A109" s="95">
        <f t="shared" si="18"/>
        <v>8.0319999999999983</v>
      </c>
      <c r="B109" s="99" t="s">
        <v>10</v>
      </c>
      <c r="C109" s="60" t="s">
        <v>59</v>
      </c>
      <c r="D109" s="36" t="s">
        <v>21</v>
      </c>
      <c r="E109" s="50">
        <v>5</v>
      </c>
      <c r="F109" s="51">
        <f t="shared" si="15"/>
        <v>0.70555555555555505</v>
      </c>
      <c r="I109" s="92"/>
    </row>
    <row r="110" spans="1:9" ht="19.5" customHeight="1" x14ac:dyDescent="0.4">
      <c r="A110" s="95">
        <f t="shared" si="18"/>
        <v>8.0329999999999977</v>
      </c>
      <c r="B110" s="99" t="s">
        <v>10</v>
      </c>
      <c r="C110" s="61" t="s">
        <v>60</v>
      </c>
      <c r="D110" s="62" t="s">
        <v>57</v>
      </c>
      <c r="E110" s="50">
        <v>5</v>
      </c>
      <c r="F110" s="51">
        <f t="shared" si="15"/>
        <v>0.70902777777777726</v>
      </c>
      <c r="I110" s="92"/>
    </row>
    <row r="111" spans="1:9" ht="19.5" customHeight="1" x14ac:dyDescent="0.4">
      <c r="A111" s="95">
        <f t="shared" si="18"/>
        <v>8.0339999999999971</v>
      </c>
      <c r="B111" s="122" t="s">
        <v>10</v>
      </c>
      <c r="C111" s="61" t="s">
        <v>61</v>
      </c>
      <c r="D111" s="62" t="s">
        <v>41</v>
      </c>
      <c r="E111" s="38">
        <v>5</v>
      </c>
      <c r="F111" s="51">
        <f t="shared" si="15"/>
        <v>0.71249999999999947</v>
      </c>
      <c r="I111" s="92"/>
    </row>
    <row r="112" spans="1:9" ht="19.5" customHeight="1" x14ac:dyDescent="0.4">
      <c r="A112" s="95">
        <f t="shared" si="18"/>
        <v>8.0349999999999966</v>
      </c>
      <c r="B112" s="122" t="s">
        <v>10</v>
      </c>
      <c r="C112" s="61" t="s">
        <v>20</v>
      </c>
      <c r="D112" s="62" t="s">
        <v>47</v>
      </c>
      <c r="E112" s="38">
        <v>5</v>
      </c>
      <c r="F112" s="51">
        <f t="shared" si="15"/>
        <v>0.71597222222222168</v>
      </c>
      <c r="I112" s="92"/>
    </row>
    <row r="113" spans="1:9" ht="19.5" customHeight="1" x14ac:dyDescent="0.4">
      <c r="A113" s="95">
        <f t="shared" si="18"/>
        <v>8.035999999999996</v>
      </c>
      <c r="B113" s="122" t="s">
        <v>10</v>
      </c>
      <c r="C113" s="61" t="s">
        <v>124</v>
      </c>
      <c r="D113" s="62" t="s">
        <v>57</v>
      </c>
      <c r="E113" s="38">
        <v>5</v>
      </c>
      <c r="F113" s="51">
        <f t="shared" si="15"/>
        <v>0.71944444444444389</v>
      </c>
      <c r="I113" s="92"/>
    </row>
    <row r="114" spans="1:9" ht="19.5" customHeight="1" x14ac:dyDescent="0.4">
      <c r="A114" s="63">
        <f>A107+0.01</f>
        <v>8.0399999999999991</v>
      </c>
      <c r="B114" s="36"/>
      <c r="C114" s="64" t="s">
        <v>51</v>
      </c>
      <c r="D114" s="65"/>
      <c r="E114" s="66"/>
      <c r="F114" s="51">
        <f t="shared" si="15"/>
        <v>0.7229166666666661</v>
      </c>
      <c r="I114" s="92"/>
    </row>
    <row r="115" spans="1:9" ht="19.5" customHeight="1" x14ac:dyDescent="0.4">
      <c r="A115" s="53">
        <f t="shared" ref="A115:A121" si="19">A114+0.001</f>
        <v>8.0409999999999986</v>
      </c>
      <c r="B115" s="36" t="s">
        <v>10</v>
      </c>
      <c r="C115" s="67" t="s">
        <v>53</v>
      </c>
      <c r="D115" s="47" t="s">
        <v>47</v>
      </c>
      <c r="E115" s="66">
        <v>5</v>
      </c>
      <c r="F115" s="51">
        <f t="shared" si="15"/>
        <v>0.7229166666666661</v>
      </c>
      <c r="I115" s="92"/>
    </row>
    <row r="116" spans="1:9" ht="19.5" customHeight="1" x14ac:dyDescent="0.4">
      <c r="A116" s="53">
        <f t="shared" si="19"/>
        <v>8.041999999999998</v>
      </c>
      <c r="B116" s="47" t="s">
        <v>10</v>
      </c>
      <c r="C116" s="67" t="s">
        <v>54</v>
      </c>
      <c r="D116" s="47" t="s">
        <v>13</v>
      </c>
      <c r="E116" s="66">
        <v>5</v>
      </c>
      <c r="F116" s="51">
        <f t="shared" si="15"/>
        <v>0.72638888888888831</v>
      </c>
      <c r="I116" s="92"/>
    </row>
    <row r="117" spans="1:9" ht="19.5" customHeight="1" x14ac:dyDescent="0.4">
      <c r="A117" s="68">
        <f t="shared" si="19"/>
        <v>8.0429999999999975</v>
      </c>
      <c r="B117" s="36" t="s">
        <v>10</v>
      </c>
      <c r="C117" s="69" t="s">
        <v>55</v>
      </c>
      <c r="D117" s="70" t="s">
        <v>14</v>
      </c>
      <c r="E117" s="66">
        <v>5</v>
      </c>
      <c r="F117" s="51">
        <f t="shared" si="15"/>
        <v>0.72986111111111052</v>
      </c>
      <c r="I117" s="92"/>
    </row>
    <row r="118" spans="1:9" s="93" customFormat="1" ht="19.5" customHeight="1" x14ac:dyDescent="0.4">
      <c r="A118" s="53">
        <f t="shared" si="19"/>
        <v>8.0439999999999969</v>
      </c>
      <c r="B118" s="36" t="s">
        <v>10</v>
      </c>
      <c r="C118" s="71" t="s">
        <v>22</v>
      </c>
      <c r="D118" s="44" t="s">
        <v>12</v>
      </c>
      <c r="E118" s="72">
        <v>5</v>
      </c>
      <c r="F118" s="51">
        <f t="shared" si="15"/>
        <v>0.73333333333333273</v>
      </c>
      <c r="I118" s="94"/>
    </row>
    <row r="119" spans="1:9" s="93" customFormat="1" ht="19.5" customHeight="1" x14ac:dyDescent="0.4">
      <c r="A119" s="53">
        <f t="shared" si="19"/>
        <v>8.0449999999999964</v>
      </c>
      <c r="B119" s="44" t="s">
        <v>10</v>
      </c>
      <c r="C119" s="60" t="s">
        <v>30</v>
      </c>
      <c r="D119" s="36" t="s">
        <v>23</v>
      </c>
      <c r="E119" s="72">
        <v>5</v>
      </c>
      <c r="F119" s="51">
        <f t="shared" si="15"/>
        <v>0.73680555555555494</v>
      </c>
      <c r="I119" s="94"/>
    </row>
    <row r="120" spans="1:9" s="93" customFormat="1" ht="19.5" customHeight="1" x14ac:dyDescent="0.4">
      <c r="A120" s="125">
        <f t="shared" si="19"/>
        <v>8.0459999999999958</v>
      </c>
      <c r="B120" s="126" t="s">
        <v>27</v>
      </c>
      <c r="C120" s="127" t="s">
        <v>28</v>
      </c>
      <c r="D120" s="128" t="s">
        <v>23</v>
      </c>
      <c r="E120" s="129">
        <v>0</v>
      </c>
      <c r="F120" s="74">
        <f t="shared" si="15"/>
        <v>0.74027777777777715</v>
      </c>
      <c r="I120" s="94"/>
    </row>
    <row r="121" spans="1:9" s="130" customFormat="1" ht="19.5" customHeight="1" x14ac:dyDescent="0.4">
      <c r="A121" s="53">
        <f t="shared" si="19"/>
        <v>8.0469999999999953</v>
      </c>
      <c r="B121" s="44" t="s">
        <v>10</v>
      </c>
      <c r="C121" s="113" t="s">
        <v>95</v>
      </c>
      <c r="D121" s="44" t="s">
        <v>57</v>
      </c>
      <c r="E121" s="46">
        <v>5</v>
      </c>
      <c r="F121" s="51">
        <f t="shared" si="15"/>
        <v>0.74027777777777715</v>
      </c>
      <c r="I121" s="131"/>
    </row>
    <row r="122" spans="1:9" ht="19.5" customHeight="1" x14ac:dyDescent="0.4">
      <c r="A122" s="35">
        <f>A114+0.01</f>
        <v>8.0499999999999989</v>
      </c>
      <c r="B122" s="36" t="s">
        <v>10</v>
      </c>
      <c r="C122" s="37" t="s">
        <v>24</v>
      </c>
      <c r="D122" s="36" t="s">
        <v>25</v>
      </c>
      <c r="E122" s="46">
        <v>5</v>
      </c>
      <c r="F122" s="51">
        <f t="shared" si="15"/>
        <v>0.74374999999999936</v>
      </c>
    </row>
    <row r="123" spans="1:9" ht="19.5" customHeight="1" x14ac:dyDescent="0.4">
      <c r="A123" s="75">
        <f t="shared" ref="A123:A124" si="20">A122+0.01</f>
        <v>8.0599999999999987</v>
      </c>
      <c r="B123" s="73" t="s">
        <v>27</v>
      </c>
      <c r="C123" s="76" t="s">
        <v>64</v>
      </c>
      <c r="D123" s="73" t="s">
        <v>12</v>
      </c>
      <c r="E123" s="77">
        <v>0</v>
      </c>
      <c r="F123" s="74">
        <f t="shared" si="15"/>
        <v>0.74722222222222157</v>
      </c>
    </row>
    <row r="124" spans="1:9" ht="19.5" customHeight="1" x14ac:dyDescent="0.4">
      <c r="A124" s="75">
        <f t="shared" si="20"/>
        <v>8.0699999999999985</v>
      </c>
      <c r="B124" s="73" t="s">
        <v>27</v>
      </c>
      <c r="C124" s="76" t="s">
        <v>63</v>
      </c>
      <c r="D124" s="73" t="s">
        <v>12</v>
      </c>
      <c r="E124" s="77">
        <v>0</v>
      </c>
      <c r="F124" s="74">
        <f t="shared" si="15"/>
        <v>0.74722222222222157</v>
      </c>
    </row>
    <row r="125" spans="1:9" ht="19.5" customHeight="1" x14ac:dyDescent="0.4">
      <c r="A125" s="35"/>
      <c r="B125" s="78"/>
      <c r="C125" s="37"/>
      <c r="D125" s="36"/>
      <c r="E125" s="38"/>
      <c r="F125" s="51">
        <f t="shared" si="15"/>
        <v>0.74722222222222157</v>
      </c>
    </row>
    <row r="126" spans="1:9" ht="19.5" customHeight="1" x14ac:dyDescent="0.4">
      <c r="A126" s="79">
        <v>10</v>
      </c>
      <c r="B126" s="80" t="s">
        <v>27</v>
      </c>
      <c r="C126" s="81" t="s">
        <v>26</v>
      </c>
      <c r="D126" s="82" t="s">
        <v>7</v>
      </c>
      <c r="E126" s="83">
        <v>0</v>
      </c>
      <c r="F126" s="84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2016-03-17T20:44:20Z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