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EC_Opening_Agenda!$A$1:$E$48</definedName>
    <definedName name="PRINT_AREA_MI_1">EC_Opening_Agenda!$A$1:$E$48</definedName>
  </definedNames>
  <calcPr calcId="171027" concurrentCalc="0"/>
</workbook>
</file>

<file path=xl/calcChain.xml><?xml version="1.0" encoding="utf-8"?>
<calcChain xmlns="http://schemas.openxmlformats.org/spreadsheetml/2006/main">
  <c r="A47" i="1" l="1"/>
  <c r="A48" i="1"/>
  <c r="A49" i="1"/>
  <c r="A50" i="1"/>
  <c r="A51" i="1"/>
  <c r="A52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A19" i="1"/>
  <c r="A11" i="1"/>
  <c r="A12" i="1"/>
  <c r="A13" i="1"/>
  <c r="A14" i="1"/>
  <c r="A1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A56" i="1"/>
  <c r="A57" i="1"/>
  <c r="A58" i="1"/>
  <c r="A59" i="1"/>
  <c r="A22" i="1"/>
  <c r="A23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25" i="1"/>
  <c r="A26" i="1"/>
  <c r="A40" i="1"/>
  <c r="A41" i="1"/>
  <c r="A42" i="1"/>
  <c r="A43" i="1"/>
  <c r="A44" i="1"/>
  <c r="A45" i="1"/>
  <c r="A60" i="1"/>
</calcChain>
</file>

<file path=xl/sharedStrings.xml><?xml version="1.0" encoding="utf-8"?>
<sst xmlns="http://schemas.openxmlformats.org/spreadsheetml/2006/main" count="164" uniqueCount="88">
  <si>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</si>
  <si>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</si>
  <si>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</si>
  <si>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</si>
  <si>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</si>
  <si>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</si>
  <si>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</si>
  <si>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</si>
  <si>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</si>
  <si>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</si>
  <si>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</si>
  <si>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</si>
  <si>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</si>
  <si>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</si>
  <si>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</si>
  <si>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</si>
  <si>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</si>
  <si>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</si>
  <si>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</si>
  <si>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</si>
  <si>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</si>
  <si>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</si>
  <si>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</si>
  <si>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</si>
  <si>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</si>
  <si>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</si>
  <si>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</si>
  <si>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</si>
  <si>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</si>
  <si>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</si>
  <si>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</si>
  <si>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</si>
  <si>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</si>
  <si>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</si>
  <si>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</si>
  <si>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</si>
  <si>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</si>
  <si>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</si>
  <si>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</si>
  <si>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</si>
  <si>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</si>
  <si>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</si>
  <si>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</si>
  <si>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</si>
  <si>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</si>
  <si>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</si>
  <si>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</si>
  <si>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</si>
  <si>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</si>
  <si>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</si>
  <si>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</si>
  <si>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</si>
  <si>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</si>
  <si>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</si>
  <si>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</si>
  <si>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</si>
  <si>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</si>
  <si>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</si>
  <si>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</si>
  <si>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</si>
  <si>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</si>
  <si>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</si>
  <si>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>Action Item Recap (Nov Plenary,  Jan Workshop, EC Feb Teleconference)</t>
  </si>
  <si>
    <t>Marks</t>
  </si>
  <si>
    <t xml:space="preserve">Fee Waivers: Staff and Invited Guest 
     Richard Burbidge – 3GPP RAN2 chair (Intel)
     Philippe Reininger – 3GPP RAN3 chair (Huawei)
     Sasha Sirotkin – 3GPP LWA rapporteur (Intel)
</t>
  </si>
  <si>
    <t>Election Process</t>
  </si>
  <si>
    <t>June Interim EC Telecon Notice</t>
  </si>
  <si>
    <t>BoG Update</t>
  </si>
  <si>
    <t>Stds Board UPdate (approved projects, standards, withdrawals)</t>
  </si>
  <si>
    <t>Cross 802 Topics (e.g., Tutorials)</t>
  </si>
  <si>
    <t>Shellhammer</t>
  </si>
  <si>
    <t>Motion to initiate Sponsor Ballot to move 802.17 Standards to inacitive status</t>
  </si>
  <si>
    <t>Indemnification Policy Update</t>
  </si>
  <si>
    <t>Monday 8:00AM -10:00AM</t>
  </si>
  <si>
    <t>IEEE SA Staff Support</t>
  </si>
  <si>
    <t>ME</t>
  </si>
  <si>
    <t>IEEE 802 5G/IMT-2020 Standing Committee report and plans for the week</t>
  </si>
  <si>
    <t xml:space="preserve">APPROVE Motion: Approve updated IEEE P802.3bw press release (See http://ieee802.org/secmail/msg19952.html) </t>
  </si>
  <si>
    <t>Rules update</t>
  </si>
  <si>
    <t>Introduction - IEEE 802 and ISOC Cooperative Fellowship Pilot Program- Fellowship Recipients</t>
  </si>
  <si>
    <t>10:00AM</t>
  </si>
  <si>
    <t>5.01a</t>
  </si>
  <si>
    <t>In Memorium - Kim T. Chang</t>
  </si>
  <si>
    <t>Nikolich / Dambrosia</t>
  </si>
  <si>
    <t>Lemon / Parsons</t>
  </si>
  <si>
    <t>Thaler / Gilb</t>
  </si>
  <si>
    <t>Law</t>
  </si>
  <si>
    <t>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</si>
</sst>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25" fillId="23" borderId="11" xfId="0" applyFont="1" applyFill="1" applyBorder="1" applyAlignment="1">
      <alignment vertical="top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8" fontId="20" fillId="18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168" fontId="25" fillId="23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46" zoomScale="110" zoomScaleNormal="110" workbookViewId="0">
      <selection activeCell="A55" sqref="A55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92578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87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73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ht="23.5" customHeight="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57</v>
      </c>
      <c r="D10" s="23" t="s">
        <v>29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5" si="1">A10+0.01</f>
        <v>3.01</v>
      </c>
      <c r="B11" s="21" t="s">
        <v>10</v>
      </c>
      <c r="C11" s="23" t="s">
        <v>58</v>
      </c>
      <c r="D11" s="23" t="s">
        <v>29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59</v>
      </c>
      <c r="D12" s="23" t="s">
        <v>29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60</v>
      </c>
      <c r="D13" s="23" t="s">
        <v>19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61</v>
      </c>
      <c r="D14" s="23" t="s">
        <v>19</v>
      </c>
      <c r="E14" s="38">
        <v>0</v>
      </c>
      <c r="F14" s="91">
        <f t="shared" si="0"/>
        <v>0.33749999999999997</v>
      </c>
      <c r="H14" s="39"/>
    </row>
    <row r="15" spans="1:8" ht="20.5" customHeight="1" x14ac:dyDescent="0.4">
      <c r="A15" s="37">
        <f t="shared" si="1"/>
        <v>3.0499999999999989</v>
      </c>
      <c r="B15" s="21" t="s">
        <v>10</v>
      </c>
      <c r="C15" s="23" t="s">
        <v>77</v>
      </c>
      <c r="D15" s="23" t="s">
        <v>86</v>
      </c>
      <c r="E15" s="38">
        <v>0</v>
      </c>
      <c r="F15" s="91">
        <f t="shared" si="0"/>
        <v>0.33749999999999997</v>
      </c>
      <c r="H15" s="39"/>
    </row>
    <row r="16" spans="1:8" x14ac:dyDescent="0.4">
      <c r="A16" s="77"/>
      <c r="B16" s="92"/>
      <c r="C16" s="93"/>
      <c r="D16" s="93"/>
      <c r="E16" s="94"/>
      <c r="F16" s="12">
        <f t="shared" si="0"/>
        <v>0.33749999999999997</v>
      </c>
      <c r="H16" s="39"/>
    </row>
    <row r="17" spans="1:254" x14ac:dyDescent="0.4">
      <c r="A17" s="77">
        <v>4</v>
      </c>
      <c r="B17" s="92" t="s">
        <v>13</v>
      </c>
      <c r="C17" s="93" t="s">
        <v>74</v>
      </c>
      <c r="D17" s="93" t="s">
        <v>7</v>
      </c>
      <c r="E17" s="94">
        <v>2</v>
      </c>
      <c r="F17" s="12">
        <f t="shared" si="0"/>
        <v>0.33749999999999997</v>
      </c>
      <c r="H17" s="39">
        <v>0</v>
      </c>
    </row>
    <row r="18" spans="1:254" ht="45.5" customHeight="1" x14ac:dyDescent="0.4">
      <c r="A18" s="119">
        <v>4.01</v>
      </c>
      <c r="B18" s="120" t="s">
        <v>10</v>
      </c>
      <c r="C18" s="121" t="s">
        <v>64</v>
      </c>
      <c r="D18" s="121" t="s">
        <v>7</v>
      </c>
      <c r="E18" s="122">
        <v>0</v>
      </c>
      <c r="F18" s="91">
        <f t="shared" si="0"/>
        <v>0.33888888888888885</v>
      </c>
      <c r="G18" s="40"/>
      <c r="H18" s="13">
        <v>1.3888888888888887E-3</v>
      </c>
    </row>
    <row r="19" spans="1:254" ht="21" x14ac:dyDescent="0.4">
      <c r="A19" s="77">
        <f>A18+0.01</f>
        <v>4.0199999999999996</v>
      </c>
      <c r="B19" s="2" t="s">
        <v>13</v>
      </c>
      <c r="C19" s="29" t="s">
        <v>79</v>
      </c>
      <c r="D19" s="29" t="s">
        <v>51</v>
      </c>
      <c r="E19" s="11">
        <v>3</v>
      </c>
      <c r="F19" s="12">
        <f t="shared" si="0"/>
        <v>0.33888888888888885</v>
      </c>
      <c r="H19" s="13">
        <v>0</v>
      </c>
      <c r="J19" s="76"/>
    </row>
    <row r="20" spans="1:254" x14ac:dyDescent="0.4">
      <c r="A20" s="77"/>
      <c r="B20" s="2"/>
      <c r="C20" s="29"/>
      <c r="D20" s="29"/>
      <c r="E20" s="11"/>
      <c r="F20" s="12"/>
      <c r="H20" s="13"/>
      <c r="J20" s="76"/>
    </row>
    <row r="21" spans="1:254" x14ac:dyDescent="0.4">
      <c r="A21" s="34"/>
      <c r="B21" s="2"/>
      <c r="C21" s="29" t="s">
        <v>12</v>
      </c>
      <c r="D21" s="29"/>
      <c r="E21" s="11">
        <v>0</v>
      </c>
      <c r="F21" s="12">
        <f>F19+TIME(0,E19,0)</f>
        <v>0.34097222222222218</v>
      </c>
      <c r="H21" s="13">
        <v>0</v>
      </c>
    </row>
    <row r="22" spans="1:254" x14ac:dyDescent="0.4">
      <c r="A22" s="77">
        <f>5</f>
        <v>5</v>
      </c>
      <c r="B22" s="2"/>
      <c r="C22" s="29" t="s">
        <v>32</v>
      </c>
      <c r="D22" s="29" t="s">
        <v>7</v>
      </c>
      <c r="E22" s="11">
        <v>0</v>
      </c>
      <c r="F22" s="12">
        <f t="shared" si="0"/>
        <v>0.34097222222222218</v>
      </c>
      <c r="H22" s="13"/>
    </row>
    <row r="23" spans="1:254" x14ac:dyDescent="0.4">
      <c r="A23" s="77">
        <f>A22+0.01</f>
        <v>5.01</v>
      </c>
      <c r="B23" s="92" t="s">
        <v>13</v>
      </c>
      <c r="C23" s="95" t="s">
        <v>54</v>
      </c>
      <c r="D23" s="93" t="s">
        <v>7</v>
      </c>
      <c r="E23" s="94">
        <v>3</v>
      </c>
      <c r="F23" s="12">
        <f t="shared" si="0"/>
        <v>0.34097222222222218</v>
      </c>
      <c r="H23" s="39"/>
    </row>
    <row r="24" spans="1:254" x14ac:dyDescent="0.4">
      <c r="A24" s="77" t="s">
        <v>81</v>
      </c>
      <c r="B24" s="92" t="s">
        <v>13</v>
      </c>
      <c r="C24" s="95" t="s">
        <v>82</v>
      </c>
      <c r="D24" s="93" t="s">
        <v>7</v>
      </c>
      <c r="E24" s="94">
        <v>3</v>
      </c>
      <c r="F24" s="12">
        <f t="shared" si="0"/>
        <v>0.3430555555555555</v>
      </c>
      <c r="H24" s="39"/>
    </row>
    <row r="25" spans="1:254" ht="21" x14ac:dyDescent="0.4">
      <c r="A25" s="110">
        <f>A23+0.001</f>
        <v>5.0110000000000001</v>
      </c>
      <c r="B25" s="92" t="s">
        <v>13</v>
      </c>
      <c r="C25" s="95" t="s">
        <v>65</v>
      </c>
      <c r="D25" s="93" t="s">
        <v>83</v>
      </c>
      <c r="E25" s="94">
        <v>5</v>
      </c>
      <c r="F25" s="12">
        <f t="shared" si="0"/>
        <v>0.34513888888888883</v>
      </c>
      <c r="H25" s="39"/>
    </row>
    <row r="26" spans="1:254" x14ac:dyDescent="0.4">
      <c r="A26" s="138">
        <f>A25+0.001</f>
        <v>5.0120000000000005</v>
      </c>
      <c r="B26" s="21" t="s">
        <v>10</v>
      </c>
      <c r="C26" s="78" t="s">
        <v>66</v>
      </c>
      <c r="D26" s="23" t="s">
        <v>7</v>
      </c>
      <c r="E26" s="38">
        <v>0</v>
      </c>
      <c r="F26" s="91">
        <f t="shared" si="0"/>
        <v>0.34861111111111104</v>
      </c>
      <c r="H26" s="39"/>
    </row>
    <row r="27" spans="1:254" x14ac:dyDescent="0.4">
      <c r="A27" s="37">
        <f>A23+0.01</f>
        <v>5.0199999999999996</v>
      </c>
      <c r="B27" s="21" t="s">
        <v>11</v>
      </c>
      <c r="C27" s="78" t="s">
        <v>67</v>
      </c>
      <c r="D27" s="23" t="s">
        <v>7</v>
      </c>
      <c r="E27" s="38">
        <v>0</v>
      </c>
      <c r="F27" s="91">
        <f t="shared" si="0"/>
        <v>0.34861111111111104</v>
      </c>
      <c r="H27" s="39">
        <v>0</v>
      </c>
    </row>
    <row r="28" spans="1:254" x14ac:dyDescent="0.4">
      <c r="A28" s="37">
        <f t="shared" ref="A28:A38" si="2">A27+0.01</f>
        <v>5.0299999999999994</v>
      </c>
      <c r="B28" s="21" t="s">
        <v>11</v>
      </c>
      <c r="C28" s="78" t="s">
        <v>68</v>
      </c>
      <c r="D28" s="23" t="s">
        <v>7</v>
      </c>
      <c r="E28" s="38">
        <v>0</v>
      </c>
      <c r="F28" s="91">
        <f t="shared" si="0"/>
        <v>0.34861111111111104</v>
      </c>
      <c r="H28" s="39">
        <v>0</v>
      </c>
    </row>
    <row r="29" spans="1:254" x14ac:dyDescent="0.4">
      <c r="A29" s="37">
        <f t="shared" si="2"/>
        <v>5.0399999999999991</v>
      </c>
      <c r="B29" s="21" t="s">
        <v>11</v>
      </c>
      <c r="C29" s="78" t="s">
        <v>14</v>
      </c>
      <c r="D29" s="23" t="s">
        <v>7</v>
      </c>
      <c r="E29" s="38">
        <v>0</v>
      </c>
      <c r="F29" s="91">
        <f t="shared" si="0"/>
        <v>0.34861111111111104</v>
      </c>
      <c r="H29" s="39">
        <v>0</v>
      </c>
    </row>
    <row r="30" spans="1:254" x14ac:dyDescent="0.4">
      <c r="A30" s="37">
        <f t="shared" si="2"/>
        <v>5.0499999999999989</v>
      </c>
      <c r="B30" s="21" t="s">
        <v>11</v>
      </c>
      <c r="C30" s="78" t="s">
        <v>55</v>
      </c>
      <c r="D30" s="23" t="s">
        <v>7</v>
      </c>
      <c r="E30" s="38">
        <v>0</v>
      </c>
      <c r="F30" s="91">
        <f t="shared" si="0"/>
        <v>0.34861111111111104</v>
      </c>
      <c r="H30" s="39"/>
    </row>
    <row r="31" spans="1:254" s="41" customFormat="1" x14ac:dyDescent="0.4">
      <c r="A31" s="37">
        <f t="shared" si="2"/>
        <v>5.0599999999999987</v>
      </c>
      <c r="B31" s="21" t="s">
        <v>11</v>
      </c>
      <c r="C31" s="78" t="s">
        <v>69</v>
      </c>
      <c r="D31" s="23" t="s">
        <v>7</v>
      </c>
      <c r="E31" s="38">
        <v>0</v>
      </c>
      <c r="F31" s="91">
        <f t="shared" si="0"/>
        <v>0.34861111111111104</v>
      </c>
      <c r="G31" s="40"/>
      <c r="H31" s="39">
        <v>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</row>
    <row r="32" spans="1:254" x14ac:dyDescent="0.4">
      <c r="A32" s="37">
        <f t="shared" si="2"/>
        <v>5.0699999999999985</v>
      </c>
      <c r="B32" s="21" t="s">
        <v>11</v>
      </c>
      <c r="C32" s="78" t="s">
        <v>15</v>
      </c>
      <c r="D32" s="23" t="s">
        <v>7</v>
      </c>
      <c r="E32" s="38">
        <v>0</v>
      </c>
      <c r="F32" s="91">
        <f t="shared" si="0"/>
        <v>0.34861111111111104</v>
      </c>
      <c r="H32" s="39">
        <v>0</v>
      </c>
    </row>
    <row r="33" spans="1:10" x14ac:dyDescent="0.4">
      <c r="A33" s="37">
        <f t="shared" si="2"/>
        <v>5.0799999999999983</v>
      </c>
      <c r="B33" s="21" t="s">
        <v>11</v>
      </c>
      <c r="C33" s="111" t="s">
        <v>16</v>
      </c>
      <c r="D33" s="112" t="s">
        <v>7</v>
      </c>
      <c r="E33" s="113">
        <v>0</v>
      </c>
      <c r="F33" s="91">
        <f t="shared" si="0"/>
        <v>0.34861111111111104</v>
      </c>
      <c r="H33" s="39">
        <v>0</v>
      </c>
    </row>
    <row r="34" spans="1:10" x14ac:dyDescent="0.4">
      <c r="A34" s="37">
        <f t="shared" si="2"/>
        <v>5.0899999999999981</v>
      </c>
      <c r="B34" s="21" t="s">
        <v>11</v>
      </c>
      <c r="C34" s="114" t="s">
        <v>44</v>
      </c>
      <c r="D34" s="115" t="s">
        <v>7</v>
      </c>
      <c r="E34" s="116">
        <v>0</v>
      </c>
      <c r="F34" s="117">
        <f t="shared" si="0"/>
        <v>0.34861111111111104</v>
      </c>
      <c r="H34" s="39"/>
    </row>
    <row r="35" spans="1:10" x14ac:dyDescent="0.4">
      <c r="A35" s="37">
        <f t="shared" si="2"/>
        <v>5.0999999999999979</v>
      </c>
      <c r="B35" s="21" t="s">
        <v>11</v>
      </c>
      <c r="C35" s="106" t="s">
        <v>17</v>
      </c>
      <c r="D35" s="107" t="s">
        <v>7</v>
      </c>
      <c r="E35" s="118">
        <v>0</v>
      </c>
      <c r="F35" s="109">
        <f t="shared" si="0"/>
        <v>0.34861111111111104</v>
      </c>
      <c r="H35" s="36">
        <v>3.4722222222222225E-3</v>
      </c>
    </row>
    <row r="36" spans="1:10" ht="23.5" customHeight="1" x14ac:dyDescent="0.4">
      <c r="A36" s="77">
        <f t="shared" si="2"/>
        <v>5.1099999999999977</v>
      </c>
      <c r="B36" s="92" t="s">
        <v>13</v>
      </c>
      <c r="C36" s="127" t="s">
        <v>18</v>
      </c>
      <c r="D36" s="128" t="s">
        <v>7</v>
      </c>
      <c r="E36" s="129">
        <v>5</v>
      </c>
      <c r="F36" s="130">
        <f t="shared" si="0"/>
        <v>0.34861111111111104</v>
      </c>
      <c r="H36" s="36">
        <v>3.4722222222222225E-3</v>
      </c>
    </row>
    <row r="37" spans="1:10" x14ac:dyDescent="0.4">
      <c r="A37" s="77">
        <f t="shared" si="2"/>
        <v>5.1199999999999974</v>
      </c>
      <c r="B37" s="92" t="s">
        <v>13</v>
      </c>
      <c r="C37" s="99" t="s">
        <v>62</v>
      </c>
      <c r="D37" s="84" t="s">
        <v>29</v>
      </c>
      <c r="E37" s="101">
        <v>10</v>
      </c>
      <c r="F37" s="100">
        <f t="shared" si="0"/>
        <v>0.35208333333333325</v>
      </c>
      <c r="H37" s="36"/>
    </row>
    <row r="38" spans="1:10" x14ac:dyDescent="0.4">
      <c r="A38" s="77">
        <f t="shared" si="2"/>
        <v>5.1299999999999972</v>
      </c>
      <c r="B38" s="92" t="s">
        <v>13</v>
      </c>
      <c r="C38" s="99" t="s">
        <v>52</v>
      </c>
      <c r="D38" s="84" t="s">
        <v>7</v>
      </c>
      <c r="E38" s="101">
        <v>5</v>
      </c>
      <c r="F38" s="100">
        <f t="shared" si="0"/>
        <v>0.35902777777777767</v>
      </c>
      <c r="H38" s="36"/>
    </row>
    <row r="39" spans="1:10" x14ac:dyDescent="0.4">
      <c r="A39" s="131">
        <f t="shared" ref="A39" si="3">A38+0.001</f>
        <v>5.1309999999999976</v>
      </c>
      <c r="B39" s="139" t="s">
        <v>75</v>
      </c>
      <c r="C39" s="99" t="s">
        <v>71</v>
      </c>
      <c r="D39" s="84" t="s">
        <v>84</v>
      </c>
      <c r="E39" s="101">
        <v>5</v>
      </c>
      <c r="F39" s="100">
        <f t="shared" si="0"/>
        <v>0.36249999999999988</v>
      </c>
      <c r="H39" s="36"/>
    </row>
    <row r="40" spans="1:10" x14ac:dyDescent="0.4">
      <c r="A40" s="110">
        <f>A38+0.01</f>
        <v>5.139999999999997</v>
      </c>
      <c r="B40" s="71"/>
      <c r="C40" s="84" t="s">
        <v>33</v>
      </c>
      <c r="D40" s="84"/>
      <c r="E40" s="101"/>
      <c r="F40" s="100">
        <f t="shared" si="0"/>
        <v>0.36597222222222209</v>
      </c>
      <c r="H40" s="36"/>
    </row>
    <row r="41" spans="1:10" x14ac:dyDescent="0.4">
      <c r="A41" s="102">
        <f>A40+0.001</f>
        <v>5.1409999999999973</v>
      </c>
      <c r="B41" s="71" t="s">
        <v>13</v>
      </c>
      <c r="C41" s="99" t="s">
        <v>78</v>
      </c>
      <c r="D41" s="84" t="s">
        <v>85</v>
      </c>
      <c r="E41" s="101">
        <v>5</v>
      </c>
      <c r="F41" s="100">
        <f t="shared" si="0"/>
        <v>0.36597222222222209</v>
      </c>
      <c r="H41" s="36">
        <v>3.4722222222222225E-3</v>
      </c>
    </row>
    <row r="42" spans="1:10" x14ac:dyDescent="0.4">
      <c r="A42" s="102">
        <f t="shared" ref="A42:A45" si="4">A41+0.001</f>
        <v>5.1419999999999977</v>
      </c>
      <c r="B42" s="71" t="s">
        <v>13</v>
      </c>
      <c r="C42" s="99" t="s">
        <v>56</v>
      </c>
      <c r="D42" s="84" t="s">
        <v>21</v>
      </c>
      <c r="E42" s="103">
        <v>10</v>
      </c>
      <c r="F42" s="100">
        <f t="shared" si="0"/>
        <v>0.3694444444444443</v>
      </c>
      <c r="H42" s="36">
        <v>3.4722222222222225E-3</v>
      </c>
      <c r="J42" s="75"/>
    </row>
    <row r="43" spans="1:10" x14ac:dyDescent="0.4">
      <c r="A43" s="131">
        <f t="shared" si="4"/>
        <v>5.142999999999998</v>
      </c>
      <c r="B43" s="132" t="s">
        <v>13</v>
      </c>
      <c r="C43" s="127" t="s">
        <v>22</v>
      </c>
      <c r="D43" s="128" t="s">
        <v>23</v>
      </c>
      <c r="E43" s="129">
        <v>0</v>
      </c>
      <c r="F43" s="130">
        <f t="shared" si="0"/>
        <v>0.37638888888888872</v>
      </c>
      <c r="H43" s="36">
        <v>3.4722222222222225E-3</v>
      </c>
    </row>
    <row r="44" spans="1:10" x14ac:dyDescent="0.4">
      <c r="A44" s="131">
        <f t="shared" si="4"/>
        <v>5.1439999999999984</v>
      </c>
      <c r="B44" s="132" t="s">
        <v>13</v>
      </c>
      <c r="C44" s="127" t="s">
        <v>40</v>
      </c>
      <c r="D44" s="84" t="s">
        <v>63</v>
      </c>
      <c r="E44" s="129">
        <v>3</v>
      </c>
      <c r="F44" s="130">
        <f t="shared" si="0"/>
        <v>0.37638888888888872</v>
      </c>
      <c r="H44" s="36"/>
    </row>
    <row r="45" spans="1:10" x14ac:dyDescent="0.4">
      <c r="A45" s="140">
        <f t="shared" si="4"/>
        <v>5.1449999999999987</v>
      </c>
      <c r="B45" s="134" t="s">
        <v>13</v>
      </c>
      <c r="C45" s="137" t="s">
        <v>53</v>
      </c>
      <c r="D45" s="125" t="s">
        <v>7</v>
      </c>
      <c r="E45" s="135">
        <v>0</v>
      </c>
      <c r="F45" s="136">
        <f t="shared" si="0"/>
        <v>0.37847222222222204</v>
      </c>
      <c r="H45" s="36"/>
    </row>
    <row r="46" spans="1:10" ht="15" customHeight="1" x14ac:dyDescent="0.4">
      <c r="A46" s="98">
        <v>5.2</v>
      </c>
      <c r="B46" s="71"/>
      <c r="C46" s="84" t="s">
        <v>34</v>
      </c>
      <c r="D46" s="84"/>
      <c r="E46" s="101"/>
      <c r="F46" s="130">
        <f t="shared" si="0"/>
        <v>0.37847222222222204</v>
      </c>
      <c r="H46" s="36"/>
    </row>
    <row r="47" spans="1:10" ht="15" customHeight="1" x14ac:dyDescent="0.4">
      <c r="A47" s="98">
        <f t="shared" ref="A47:A58" si="5">A46+0.01</f>
        <v>5.21</v>
      </c>
      <c r="B47" s="72" t="s">
        <v>13</v>
      </c>
      <c r="C47" s="83" t="s">
        <v>48</v>
      </c>
      <c r="D47" s="84" t="s">
        <v>30</v>
      </c>
      <c r="E47" s="101">
        <v>5</v>
      </c>
      <c r="F47" s="130">
        <f t="shared" si="0"/>
        <v>0.37847222222222204</v>
      </c>
      <c r="H47" s="36"/>
    </row>
    <row r="48" spans="1:10" x14ac:dyDescent="0.4">
      <c r="A48" s="98">
        <f t="shared" si="5"/>
        <v>5.22</v>
      </c>
      <c r="B48" s="71" t="s">
        <v>13</v>
      </c>
      <c r="C48" s="99" t="s">
        <v>45</v>
      </c>
      <c r="D48" s="84" t="s">
        <v>46</v>
      </c>
      <c r="E48" s="101">
        <v>5</v>
      </c>
      <c r="F48" s="130">
        <f t="shared" si="0"/>
        <v>0.38194444444444425</v>
      </c>
      <c r="H48" s="36">
        <v>3.4722222222222225E-3</v>
      </c>
      <c r="J48" s="75"/>
    </row>
    <row r="49" spans="1:254" x14ac:dyDescent="0.4">
      <c r="A49" s="98">
        <f t="shared" si="5"/>
        <v>5.2299999999999995</v>
      </c>
      <c r="B49" s="72" t="s">
        <v>13</v>
      </c>
      <c r="C49" s="83" t="s">
        <v>47</v>
      </c>
      <c r="D49" s="84" t="s">
        <v>51</v>
      </c>
      <c r="E49" s="101">
        <v>5</v>
      </c>
      <c r="F49" s="130">
        <f t="shared" si="0"/>
        <v>0.38541666666666646</v>
      </c>
      <c r="H49" s="36">
        <v>3.4722222222222225E-3</v>
      </c>
    </row>
    <row r="50" spans="1:254" x14ac:dyDescent="0.4">
      <c r="A50" s="98">
        <f t="shared" si="5"/>
        <v>5.2399999999999993</v>
      </c>
      <c r="B50" s="72" t="s">
        <v>13</v>
      </c>
      <c r="C50" s="83" t="s">
        <v>49</v>
      </c>
      <c r="D50" s="84" t="s">
        <v>39</v>
      </c>
      <c r="E50" s="101">
        <v>5</v>
      </c>
      <c r="F50" s="130">
        <f t="shared" si="0"/>
        <v>0.38888888888888867</v>
      </c>
      <c r="H50" s="36"/>
    </row>
    <row r="51" spans="1:254" x14ac:dyDescent="0.4">
      <c r="A51" s="98">
        <f t="shared" si="5"/>
        <v>5.2499999999999991</v>
      </c>
      <c r="B51" s="72" t="s">
        <v>13</v>
      </c>
      <c r="C51" s="83" t="s">
        <v>50</v>
      </c>
      <c r="D51" s="84" t="s">
        <v>38</v>
      </c>
      <c r="E51" s="101">
        <v>5</v>
      </c>
      <c r="F51" s="130">
        <f t="shared" si="0"/>
        <v>0.39236111111111088</v>
      </c>
      <c r="H51" s="36"/>
    </row>
    <row r="52" spans="1:254" x14ac:dyDescent="0.4">
      <c r="A52" s="98">
        <f t="shared" si="5"/>
        <v>5.2599999999999989</v>
      </c>
      <c r="B52" s="72" t="s">
        <v>13</v>
      </c>
      <c r="C52" s="83" t="s">
        <v>76</v>
      </c>
      <c r="D52" s="84" t="s">
        <v>51</v>
      </c>
      <c r="E52" s="101">
        <v>5</v>
      </c>
      <c r="F52" s="130">
        <f t="shared" si="0"/>
        <v>0.39583333333333309</v>
      </c>
      <c r="H52" s="36"/>
    </row>
    <row r="53" spans="1:254" ht="15" customHeight="1" x14ac:dyDescent="0.4">
      <c r="A53" s="98">
        <v>5.3</v>
      </c>
      <c r="B53" s="71"/>
      <c r="C53" s="84" t="s">
        <v>35</v>
      </c>
      <c r="D53" s="84"/>
      <c r="E53" s="101"/>
      <c r="F53" s="130">
        <f t="shared" si="0"/>
        <v>0.3993055555555553</v>
      </c>
      <c r="H53" s="36"/>
    </row>
    <row r="54" spans="1:254" x14ac:dyDescent="0.4">
      <c r="A54" s="98">
        <v>5.31</v>
      </c>
      <c r="B54" s="72" t="s">
        <v>13</v>
      </c>
      <c r="C54" s="83" t="s">
        <v>37</v>
      </c>
      <c r="D54" s="84" t="s">
        <v>70</v>
      </c>
      <c r="E54" s="104">
        <v>5</v>
      </c>
      <c r="F54" s="130">
        <f t="shared" si="0"/>
        <v>0.3993055555555553</v>
      </c>
      <c r="H54" s="36"/>
      <c r="J54" s="75"/>
    </row>
    <row r="55" spans="1:254" ht="15" customHeight="1" x14ac:dyDescent="0.4">
      <c r="A55" s="98">
        <v>5.4</v>
      </c>
      <c r="B55" s="71"/>
      <c r="C55" s="84" t="s">
        <v>36</v>
      </c>
      <c r="D55" s="84"/>
      <c r="E55" s="101"/>
      <c r="F55" s="130">
        <f t="shared" si="0"/>
        <v>0.40277777777777751</v>
      </c>
      <c r="H55" s="36"/>
    </row>
    <row r="56" spans="1:254" x14ac:dyDescent="0.4">
      <c r="A56" s="105">
        <f t="shared" si="5"/>
        <v>5.41</v>
      </c>
      <c r="B56" s="90" t="s">
        <v>11</v>
      </c>
      <c r="C56" s="106" t="s">
        <v>24</v>
      </c>
      <c r="D56" s="107" t="s">
        <v>31</v>
      </c>
      <c r="E56" s="108">
        <v>0</v>
      </c>
      <c r="F56" s="109">
        <f t="shared" si="0"/>
        <v>0.40277777777777751</v>
      </c>
      <c r="H56" s="36">
        <v>2.0833333333333333E-3</v>
      </c>
    </row>
    <row r="57" spans="1:254" x14ac:dyDescent="0.4">
      <c r="A57" s="105">
        <f>A56+0.02</f>
        <v>5.43</v>
      </c>
      <c r="B57" s="90" t="s">
        <v>11</v>
      </c>
      <c r="C57" s="106" t="s">
        <v>41</v>
      </c>
      <c r="D57" s="107" t="s">
        <v>43</v>
      </c>
      <c r="E57" s="108">
        <v>0</v>
      </c>
      <c r="F57" s="109">
        <f t="shared" si="0"/>
        <v>0.40277777777777751</v>
      </c>
      <c r="H57" s="36"/>
    </row>
    <row r="58" spans="1:254" x14ac:dyDescent="0.4">
      <c r="A58" s="105">
        <f t="shared" si="5"/>
        <v>5.4399999999999995</v>
      </c>
      <c r="B58" s="90" t="s">
        <v>11</v>
      </c>
      <c r="C58" s="106" t="s">
        <v>42</v>
      </c>
      <c r="D58" s="107" t="s">
        <v>43</v>
      </c>
      <c r="E58" s="108">
        <v>0</v>
      </c>
      <c r="F58" s="109">
        <f t="shared" si="0"/>
        <v>0.40277777777777751</v>
      </c>
      <c r="H58" s="96"/>
    </row>
    <row r="59" spans="1:254" s="144" customFormat="1" x14ac:dyDescent="0.4">
      <c r="A59" s="141">
        <f>A58+0.02</f>
        <v>5.4599999999999991</v>
      </c>
      <c r="B59" s="132" t="s">
        <v>13</v>
      </c>
      <c r="C59" s="127" t="s">
        <v>72</v>
      </c>
      <c r="D59" s="128" t="s">
        <v>7</v>
      </c>
      <c r="E59" s="129">
        <v>5</v>
      </c>
      <c r="F59" s="130">
        <f t="shared" si="0"/>
        <v>0.40277777777777751</v>
      </c>
      <c r="G59" s="142"/>
      <c r="H59" s="143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</row>
    <row r="60" spans="1:254" ht="14.25" customHeight="1" x14ac:dyDescent="0.4">
      <c r="A60" s="98">
        <f>A55+0.1</f>
        <v>5.5</v>
      </c>
      <c r="B60" s="71" t="s">
        <v>13</v>
      </c>
      <c r="C60" s="84" t="s">
        <v>25</v>
      </c>
      <c r="D60" s="84" t="s">
        <v>7</v>
      </c>
      <c r="E60" s="101">
        <v>3</v>
      </c>
      <c r="F60" s="130">
        <f t="shared" si="0"/>
        <v>0.40624999999999972</v>
      </c>
      <c r="H60" s="97">
        <v>2.0833333333333333E-3</v>
      </c>
      <c r="J60" s="75"/>
    </row>
    <row r="61" spans="1:254" ht="21.75" customHeight="1" x14ac:dyDescent="0.4">
      <c r="A61" s="123"/>
      <c r="B61" s="124"/>
      <c r="C61" s="125"/>
      <c r="D61" s="125"/>
      <c r="E61" s="126"/>
      <c r="F61" s="130">
        <f t="shared" si="0"/>
        <v>0.40833333333333305</v>
      </c>
      <c r="H61" s="13"/>
    </row>
    <row r="62" spans="1:254" x14ac:dyDescent="0.4">
      <c r="A62" s="85"/>
      <c r="B62" s="79"/>
      <c r="C62" s="89"/>
      <c r="D62" s="86"/>
      <c r="E62" s="87"/>
      <c r="F62" s="88"/>
      <c r="H62" s="13"/>
    </row>
    <row r="63" spans="1:254" x14ac:dyDescent="0.4">
      <c r="A63" s="133"/>
      <c r="B63" s="73" t="s">
        <v>20</v>
      </c>
      <c r="C63" s="74" t="s">
        <v>26</v>
      </c>
      <c r="D63" s="80" t="s">
        <v>7</v>
      </c>
      <c r="E63" s="81"/>
      <c r="F63" s="82" t="s">
        <v>80</v>
      </c>
      <c r="H63" s="43"/>
    </row>
    <row r="64" spans="1:254" x14ac:dyDescent="0.4">
      <c r="A64" s="44"/>
      <c r="B64" s="45"/>
      <c r="C64" s="42"/>
      <c r="D64" s="42"/>
      <c r="E64" s="46"/>
      <c r="F64" s="47"/>
      <c r="H64" s="48"/>
    </row>
    <row r="65" spans="1:8" x14ac:dyDescent="0.4">
      <c r="A65" s="49" t="s">
        <v>2</v>
      </c>
      <c r="B65" s="45" t="s">
        <v>2</v>
      </c>
      <c r="C65" s="42" t="s">
        <v>27</v>
      </c>
      <c r="D65" s="42"/>
      <c r="E65" s="46" t="s">
        <v>2</v>
      </c>
      <c r="F65" s="47" t="s">
        <v>2</v>
      </c>
      <c r="H65" s="50" t="s">
        <v>2</v>
      </c>
    </row>
    <row r="66" spans="1:8" x14ac:dyDescent="0.4">
      <c r="A66" s="45"/>
      <c r="B66" s="51"/>
      <c r="C66" s="42" t="s">
        <v>28</v>
      </c>
      <c r="D66" s="52"/>
      <c r="E66" s="53"/>
      <c r="F66" s="54"/>
      <c r="H66" s="55"/>
    </row>
    <row r="67" spans="1:8" x14ac:dyDescent="0.4">
      <c r="A67" s="45"/>
      <c r="B67" s="56"/>
      <c r="C67" s="57"/>
      <c r="D67" s="58"/>
      <c r="E67" s="59"/>
      <c r="F67" s="60"/>
      <c r="H67" s="61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2016-03-15T06:58:14Z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