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5_11/"/>
    </mc:Choice>
  </mc:AlternateContent>
  <bookViews>
    <workbookView xWindow="0" yWindow="0" windowWidth="6740" windowHeight="7030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EC_Opening_Agenda!$A$1:$E$47</definedName>
    <definedName name="PRINT_AREA_MI_1">EC_Opening_Agenda!$A$1:$E$47</definedName>
  </definedNames>
  <calcPr calcId="162913" concurrentCalc="0"/>
</workbook>
</file>

<file path=xl/calcChain.xml><?xml version="1.0" encoding="utf-8"?>
<calcChain xmlns="http://schemas.openxmlformats.org/spreadsheetml/2006/main">
  <c r="F34" i="1" l="1"/>
  <c r="F35" i="1"/>
  <c r="F36" i="1"/>
  <c r="F3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8" i="1"/>
  <c r="F39" i="1"/>
  <c r="F40" i="1"/>
  <c r="F41" i="1"/>
  <c r="F42" i="1"/>
  <c r="F43" i="1"/>
  <c r="F44" i="1"/>
  <c r="F45" i="1"/>
  <c r="A21" i="1"/>
  <c r="A22" i="1"/>
  <c r="A23" i="1"/>
  <c r="A24" i="1"/>
  <c r="A25" i="1"/>
  <c r="A26" i="1"/>
  <c r="A27" i="1"/>
  <c r="A28" i="1"/>
  <c r="A29" i="1"/>
  <c r="A30" i="1"/>
  <c r="A31" i="1"/>
  <c r="A33" i="1"/>
  <c r="A35" i="1"/>
  <c r="A36" i="1"/>
  <c r="A37" i="1"/>
  <c r="A38" i="1"/>
  <c r="A39" i="1"/>
  <c r="A41" i="1"/>
  <c r="A42" i="1"/>
  <c r="A43" i="1"/>
  <c r="A44" i="1"/>
  <c r="A49" i="1"/>
  <c r="A46" i="1"/>
  <c r="A47" i="1"/>
  <c r="A48" i="1"/>
  <c r="A50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A17" i="1"/>
  <c r="A18" i="1"/>
  <c r="A20" i="1"/>
  <c r="A32" i="1"/>
  <c r="A54" i="1"/>
  <c r="A55" i="1"/>
  <c r="A56" i="1"/>
  <c r="A57" i="1"/>
  <c r="A58" i="1"/>
  <c r="A59" i="1"/>
  <c r="A40" i="1"/>
  <c r="A19" i="1"/>
  <c r="A11" i="1"/>
  <c r="A12" i="1"/>
  <c r="A60" i="1"/>
</calcChain>
</file>

<file path=xl/sharedStrings.xml><?xml version="1.0" encoding="utf-8"?>
<sst xmlns="http://schemas.openxmlformats.org/spreadsheetml/2006/main" count="166" uniqueCount="86">
  <si>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</si>
  <si>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</si>
  <si>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</si>
  <si>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</si>
  <si>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</si>
  <si>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</si>
  <si>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</si>
  <si>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</si>
  <si>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</si>
  <si>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</si>
  <si>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</si>
  <si>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</si>
  <si>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</si>
  <si>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</si>
  <si>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</si>
  <si>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</si>
  <si>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</si>
  <si>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</si>
  <si>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</si>
  <si>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</si>
  <si>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</si>
  <si>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</si>
  <si>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</si>
  <si>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</si>
  <si>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</si>
  <si>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</si>
  <si>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</si>
  <si>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</si>
  <si>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</si>
  <si>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</si>
  <si>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</si>
  <si>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</si>
  <si>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</si>
  <si>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</si>
  <si>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</si>
  <si>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</si>
  <si>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</si>
  <si>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</si>
  <si>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</si>
  <si>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</si>
  <si>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Lynch</t>
  </si>
  <si>
    <t>Heile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</si>
  <si>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</si>
  <si>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</si>
  <si>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</si>
  <si>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</si>
  <si>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</si>
  <si>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</si>
  <si>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</si>
  <si>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</si>
  <si>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</si>
  <si>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</si>
  <si>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</si>
  <si>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</si>
  <si>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</si>
  <si>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Monday 8:00AM -9:30AM (Exploratory)</t>
  </si>
  <si>
    <t>Marks</t>
  </si>
  <si>
    <t>Status Update - Get802</t>
  </si>
  <si>
    <t>APPROVE Motion: Approve  minutes of Jul 2015 Opening Meeting</t>
  </si>
  <si>
    <t>APPROVE Motion: Approve  minutes of Oct conference call</t>
  </si>
  <si>
    <t>APPROVE Motion: Approve  minutes of Jul 2015 Closing Meeting</t>
  </si>
  <si>
    <t>Current and Future venue report</t>
  </si>
  <si>
    <t>January EC Workshop Update</t>
  </si>
  <si>
    <t>Law</t>
  </si>
  <si>
    <t>University Outreach / Student Paper Update</t>
  </si>
  <si>
    <t>Rosdahl / Gilb</t>
  </si>
  <si>
    <t>Converting Radio Regulatory TAG to Standing Committee</t>
  </si>
  <si>
    <t>Action Item Recap (July Plenary,  EC Oct Teleconference)</t>
  </si>
  <si>
    <t xml:space="preserve">Tutorial Schedule </t>
  </si>
  <si>
    <t>Indemnification Clarification Update</t>
  </si>
  <si>
    <t>Fee Waivers: Invited Guest TBD</t>
  </si>
  <si>
    <t>Should EC hold a formal 802 EC meeting at the joint 802 January 2015 Interim Session?</t>
  </si>
  <si>
    <t>IEEE-SA Global Activities Report - https://mentor.ieee.org/802-ec/dcn/15/ec-15-0087-00-00SA-ieee-802-intl-overview-nov-2015.pdf</t>
  </si>
  <si>
    <t>Document publication priority update - https://mentor.ieee.org/802-ec/dcn/15/ec-15-0085-00-00SA-ieee-802-publication-report-nov-2015.pdf</t>
  </si>
  <si>
    <t>IEEE-SA PR and Mktg Tracking Reports - https://mentor.ieee.org/802-ec/dcn/15/ec-15-0084-00-00SA-ieee-802-pr-and-marketing-tracking-nov-2015.pdf</t>
  </si>
  <si>
    <t>Get IEEE 802 Update - https://mentor.ieee.org/802-ec/dcn/15/ec-15-0083-00-00SA-ieee-802-nov-2015-plenary-get-802-update.pdf</t>
  </si>
  <si>
    <t>Boyce / Rosdahl</t>
  </si>
  <si>
    <t>IEEE-SA Fellowship Exchange Program Update</t>
  </si>
  <si>
    <t xml:space="preserve">Announcement of 802 EC Interim Telecon (Tuesday 2 Feb 2016, 1-3pm ET) </t>
  </si>
  <si>
    <t>10:00AM</t>
  </si>
  <si>
    <t>IEEE 802 EC Solutions Nov 2015 Report  - https://mentor.ieee.org/802-ec/dcn/15/ec-15-0086-00-00SA-ieee-802-ec-solutions-nov-2015.pdf</t>
  </si>
  <si>
    <t>r03</t>
  </si>
  <si>
    <t>Zuniga</t>
  </si>
  <si>
    <t>Final Report of EC Privacy SG</t>
  </si>
  <si>
    <t>3GPP Status Report on LAA and 5G</t>
  </si>
  <si>
    <t>Nikolich / Shellhammer /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</si>
</sst>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  <numFmt numFmtId="170" formatCode="0.0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6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  <xf numFmtId="164" fontId="0" fillId="23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4" fontId="0" fillId="20" borderId="0" xfId="0" applyFill="1" applyAlignment="1">
      <alignment vertical="top"/>
    </xf>
    <xf numFmtId="168" fontId="20" fillId="22" borderId="11" xfId="0" applyNumberFormat="1" applyFont="1" applyFill="1" applyBorder="1" applyAlignment="1" applyProtection="1">
      <alignment horizontal="left" vertical="top"/>
    </xf>
    <xf numFmtId="170" fontId="20" fillId="0" borderId="11" xfId="0" applyNumberFormat="1" applyFont="1" applyFill="1" applyBorder="1" applyAlignment="1" applyProtection="1">
      <alignment horizontal="left" vertical="top"/>
    </xf>
    <xf numFmtId="169" fontId="20" fillId="22" borderId="11" xfId="0" applyNumberFormat="1" applyFont="1" applyFill="1" applyBorder="1" applyAlignment="1" applyProtection="1">
      <alignment horizontal="left" vertical="top" wrapText="1" indent="1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  <xf numFmtId="2" fontId="20" fillId="23" borderId="11" xfId="0" applyNumberFormat="1" applyFont="1" applyFill="1" applyBorder="1" applyAlignment="1" applyProtection="1">
      <alignment horizontal="left" vertical="top"/>
    </xf>
    <xf numFmtId="169" fontId="20" fillId="23" borderId="11" xfId="0" applyNumberFormat="1" applyFont="1" applyFill="1" applyBorder="1" applyAlignment="1" applyProtection="1">
      <alignment horizontal="left" vertical="top" wrapText="1" indent="1"/>
    </xf>
    <xf numFmtId="2" fontId="26" fillId="22" borderId="11" xfId="0" applyNumberFormat="1" applyFont="1" applyFill="1" applyBorder="1" applyAlignment="1" applyProtection="1">
      <alignment horizontal="left" vertical="top"/>
    </xf>
    <xf numFmtId="164" fontId="26" fillId="22" borderId="11" xfId="0" applyFont="1" applyFill="1" applyBorder="1" applyAlignment="1">
      <alignment vertical="top"/>
    </xf>
    <xf numFmtId="164" fontId="26" fillId="22" borderId="11" xfId="0" applyFont="1" applyFill="1" applyBorder="1" applyAlignment="1" applyProtection="1">
      <alignment horizontal="left" vertical="top" wrapText="1" indent="1"/>
    </xf>
    <xf numFmtId="164" fontId="26" fillId="22" borderId="11" xfId="0" applyFont="1" applyFill="1" applyBorder="1" applyAlignment="1" applyProtection="1">
      <alignment horizontal="left" vertical="top" wrapText="1"/>
    </xf>
    <xf numFmtId="1" fontId="26" fillId="22" borderId="11" xfId="0" applyNumberFormat="1" applyFont="1" applyFill="1" applyBorder="1" applyAlignment="1" applyProtection="1">
      <alignment horizontal="right" vertical="top"/>
    </xf>
    <xf numFmtId="165" fontId="26" fillId="22" borderId="11" xfId="0" applyNumberFormat="1" applyFont="1" applyFill="1" applyBorder="1" applyAlignment="1" applyProtection="1">
      <alignment horizontal="right" vertical="top"/>
    </xf>
    <xf numFmtId="170" fontId="20" fillId="19" borderId="0" xfId="0" applyNumberFormat="1" applyFont="1" applyFill="1" applyBorder="1" applyAlignment="1" applyProtection="1">
      <alignment horizontal="left" vertical="top"/>
    </xf>
    <xf numFmtId="168" fontId="25" fillId="0" borderId="11" xfId="0" applyNumberFormat="1" applyFont="1" applyFill="1" applyBorder="1" applyAlignment="1" applyProtection="1">
      <alignment horizontal="left" vertical="top"/>
    </xf>
    <xf numFmtId="164" fontId="25" fillId="23" borderId="11" xfId="0" applyFont="1" applyFill="1" applyBorder="1" applyAlignment="1">
      <alignment vertical="top"/>
    </xf>
    <xf numFmtId="164" fontId="25" fillId="23" borderId="11" xfId="0" applyFont="1" applyFill="1" applyBorder="1" applyAlignment="1" applyProtection="1">
      <alignment horizontal="left" vertical="top" wrapText="1" indent="1"/>
    </xf>
    <xf numFmtId="164" fontId="25" fillId="23" borderId="11" xfId="0" applyFont="1" applyFill="1" applyBorder="1" applyAlignment="1" applyProtection="1">
      <alignment horizontal="left" vertical="top" wrapText="1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zoomScale="150" zoomScaleNormal="150" workbookViewId="0">
      <selection activeCell="C52" sqref="C52"/>
    </sheetView>
  </sheetViews>
  <sheetFormatPr defaultRowHeight="16" x14ac:dyDescent="0.4"/>
  <cols>
    <col min="1" max="1" width="4.140625" style="7" customWidth="1"/>
    <col min="2" max="2" width="3" style="7" customWidth="1"/>
    <col min="3" max="3" width="43.28515625" style="65" customWidth="1"/>
    <col min="4" max="4" width="8.3554687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81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55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ht="21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61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58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60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59</v>
      </c>
      <c r="D12" s="23" t="s">
        <v>22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4">
      <c r="A14" s="124">
        <v>4.01</v>
      </c>
      <c r="B14" s="125" t="s">
        <v>11</v>
      </c>
      <c r="C14" s="126" t="s">
        <v>70</v>
      </c>
      <c r="D14" s="126" t="s">
        <v>7</v>
      </c>
      <c r="E14" s="127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4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4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77">
        <f>5</f>
        <v>5</v>
      </c>
      <c r="B17" s="2"/>
      <c r="C17" s="29" t="s">
        <v>35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4">
      <c r="A18" s="77">
        <f>A17+0.01</f>
        <v>5.01</v>
      </c>
      <c r="B18" s="92" t="s">
        <v>14</v>
      </c>
      <c r="C18" s="95" t="s">
        <v>53</v>
      </c>
      <c r="D18" s="93" t="s">
        <v>7</v>
      </c>
      <c r="E18" s="94">
        <v>3</v>
      </c>
      <c r="F18" s="12">
        <f t="shared" si="0"/>
        <v>0.33888888888888885</v>
      </c>
      <c r="H18" s="39"/>
    </row>
    <row r="19" spans="1:254" x14ac:dyDescent="0.4">
      <c r="A19" s="143">
        <f>A18+0.001</f>
        <v>5.0110000000000001</v>
      </c>
      <c r="B19" s="21" t="s">
        <v>11</v>
      </c>
      <c r="C19" s="78" t="s">
        <v>78</v>
      </c>
      <c r="D19" s="23" t="s">
        <v>7</v>
      </c>
      <c r="E19" s="38">
        <v>0</v>
      </c>
      <c r="F19" s="91">
        <f t="shared" si="0"/>
        <v>0.34097222222222218</v>
      </c>
      <c r="H19" s="39"/>
    </row>
    <row r="20" spans="1:254" x14ac:dyDescent="0.4">
      <c r="A20" s="37">
        <f>A18+0.01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ref="A21:A31" si="2">A20+0.01</f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s="141" customFormat="1" x14ac:dyDescent="0.4">
      <c r="A23" s="77">
        <f t="shared" si="2"/>
        <v>5.0499999999999989</v>
      </c>
      <c r="B23" s="92" t="s">
        <v>14</v>
      </c>
      <c r="C23" s="95" t="s">
        <v>54</v>
      </c>
      <c r="D23" s="93" t="s">
        <v>7</v>
      </c>
      <c r="E23" s="94">
        <v>2</v>
      </c>
      <c r="F23" s="12">
        <f t="shared" si="0"/>
        <v>0.34097222222222218</v>
      </c>
      <c r="G23" s="139"/>
      <c r="H23" s="140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39"/>
      <c r="FC23" s="13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39"/>
      <c r="FX23" s="139"/>
      <c r="FY23" s="139"/>
      <c r="FZ23" s="139"/>
      <c r="GA23" s="139"/>
      <c r="GB23" s="139"/>
      <c r="GC23" s="139"/>
      <c r="GD23" s="139"/>
      <c r="GE23" s="139"/>
      <c r="GF23" s="139"/>
      <c r="GG23" s="139"/>
      <c r="GH23" s="139"/>
      <c r="GI23" s="139"/>
      <c r="GJ23" s="139"/>
      <c r="GK23" s="139"/>
      <c r="GL23" s="139"/>
      <c r="GM23" s="139"/>
      <c r="GN23" s="139"/>
      <c r="GO23" s="139"/>
      <c r="GP23" s="139"/>
      <c r="GQ23" s="139"/>
      <c r="GR23" s="139"/>
      <c r="GS23" s="139"/>
      <c r="GT23" s="139"/>
      <c r="GU23" s="139"/>
      <c r="GV23" s="139"/>
      <c r="GW23" s="139"/>
      <c r="GX23" s="139"/>
      <c r="GY23" s="139"/>
      <c r="GZ23" s="139"/>
      <c r="HA23" s="139"/>
      <c r="HB23" s="139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  <c r="HQ23" s="139"/>
      <c r="HR23" s="139"/>
      <c r="HS23" s="139"/>
      <c r="HT23" s="139"/>
      <c r="HU23" s="139"/>
      <c r="HV23" s="139"/>
      <c r="HW23" s="139"/>
      <c r="HX23" s="139"/>
      <c r="HY23" s="139"/>
      <c r="HZ23" s="139"/>
      <c r="IA23" s="139"/>
      <c r="IB23" s="139"/>
      <c r="IC23" s="139"/>
      <c r="ID23" s="139"/>
      <c r="IE23" s="139"/>
      <c r="IF23" s="139"/>
      <c r="IG23" s="139"/>
      <c r="IH23" s="139"/>
      <c r="II23" s="139"/>
      <c r="IJ23" s="139"/>
      <c r="IK23" s="139"/>
      <c r="IL23" s="139"/>
      <c r="IM23" s="139"/>
      <c r="IN23" s="139"/>
      <c r="IO23" s="139"/>
      <c r="IP23" s="139"/>
      <c r="IQ23" s="139"/>
      <c r="IR23" s="139"/>
      <c r="IS23" s="139"/>
      <c r="IT23" s="1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68</v>
      </c>
      <c r="D24" s="23" t="s">
        <v>7</v>
      </c>
      <c r="E24" s="38">
        <v>0</v>
      </c>
      <c r="F24" s="91">
        <f t="shared" si="0"/>
        <v>0.34236111111111106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0.34236111111111106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6" t="s">
        <v>19</v>
      </c>
      <c r="D26" s="117" t="s">
        <v>7</v>
      </c>
      <c r="E26" s="118">
        <v>0</v>
      </c>
      <c r="F26" s="91">
        <f t="shared" si="0"/>
        <v>0.34236111111111106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9" t="s">
        <v>44</v>
      </c>
      <c r="D27" s="120" t="s">
        <v>7</v>
      </c>
      <c r="E27" s="121">
        <v>0</v>
      </c>
      <c r="F27" s="122">
        <f t="shared" si="0"/>
        <v>0.34236111111111106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3">
        <v>0</v>
      </c>
      <c r="F28" s="113">
        <f t="shared" si="0"/>
        <v>0.34236111111111106</v>
      </c>
      <c r="H28" s="36">
        <v>3.4722222222222225E-3</v>
      </c>
    </row>
    <row r="29" spans="1:254" ht="20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0.34236111111111106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67</v>
      </c>
      <c r="D30" s="84" t="s">
        <v>7</v>
      </c>
      <c r="E30" s="105">
        <v>10</v>
      </c>
      <c r="F30" s="103">
        <f t="shared" si="0"/>
        <v>0.34583333333333327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52</v>
      </c>
      <c r="D31" s="84" t="s">
        <v>7</v>
      </c>
      <c r="E31" s="105">
        <v>5</v>
      </c>
      <c r="F31" s="103">
        <f t="shared" si="0"/>
        <v>0.35277777777777769</v>
      </c>
      <c r="H31" s="36"/>
    </row>
    <row r="32" spans="1:254" x14ac:dyDescent="0.4">
      <c r="A32" s="114">
        <f>A31+0.001</f>
        <v>5.1309999999999976</v>
      </c>
      <c r="B32" s="138" t="s">
        <v>23</v>
      </c>
      <c r="C32" s="102" t="s">
        <v>69</v>
      </c>
      <c r="D32" s="84" t="s">
        <v>7</v>
      </c>
      <c r="E32" s="105">
        <v>2</v>
      </c>
      <c r="F32" s="103">
        <f t="shared" si="0"/>
        <v>0.3562499999999999</v>
      </c>
      <c r="H32" s="36"/>
    </row>
    <row r="33" spans="1:10" x14ac:dyDescent="0.4">
      <c r="A33" s="114">
        <f>A31+0.01</f>
        <v>5.139999999999997</v>
      </c>
      <c r="B33" s="71"/>
      <c r="C33" s="84" t="s">
        <v>36</v>
      </c>
      <c r="D33" s="84"/>
      <c r="E33" s="105"/>
      <c r="F33" s="103">
        <f t="shared" si="0"/>
        <v>0.35763888888888878</v>
      </c>
      <c r="H33" s="36"/>
    </row>
    <row r="34" spans="1:10" x14ac:dyDescent="0.4">
      <c r="A34" s="157">
        <v>5.1405000000000003</v>
      </c>
      <c r="B34" s="137" t="s">
        <v>14</v>
      </c>
      <c r="C34" s="132" t="s">
        <v>77</v>
      </c>
      <c r="D34" s="133" t="s">
        <v>51</v>
      </c>
      <c r="E34" s="134">
        <v>5</v>
      </c>
      <c r="F34" s="103">
        <f t="shared" si="0"/>
        <v>0.35763888888888878</v>
      </c>
      <c r="H34" s="36"/>
    </row>
    <row r="35" spans="1:10" x14ac:dyDescent="0.4">
      <c r="A35" s="106">
        <f>A33+0.001</f>
        <v>5.1409999999999973</v>
      </c>
      <c r="B35" s="71" t="s">
        <v>14</v>
      </c>
      <c r="C35" s="102" t="s">
        <v>24</v>
      </c>
      <c r="D35" s="84" t="s">
        <v>22</v>
      </c>
      <c r="E35" s="105">
        <v>5</v>
      </c>
      <c r="F35" s="103">
        <f t="shared" si="0"/>
        <v>0.36111111111111099</v>
      </c>
      <c r="H35" s="36">
        <v>3.4722222222222225E-3</v>
      </c>
    </row>
    <row r="36" spans="1:10" x14ac:dyDescent="0.4">
      <c r="A36" s="106">
        <f t="shared" ref="A36:A44" si="3">A35+0.001</f>
        <v>5.1419999999999977</v>
      </c>
      <c r="B36" s="71" t="s">
        <v>14</v>
      </c>
      <c r="C36" s="102" t="s">
        <v>61</v>
      </c>
      <c r="D36" s="84" t="s">
        <v>25</v>
      </c>
      <c r="E36" s="107">
        <v>10</v>
      </c>
      <c r="F36" s="103">
        <f t="shared" si="0"/>
        <v>0.3645833333333332</v>
      </c>
      <c r="H36" s="36">
        <v>3.4722222222222225E-3</v>
      </c>
      <c r="J36" s="75"/>
    </row>
    <row r="37" spans="1:10" x14ac:dyDescent="0.4">
      <c r="A37" s="136">
        <f t="shared" si="3"/>
        <v>5.142999999999998</v>
      </c>
      <c r="B37" s="137" t="s">
        <v>14</v>
      </c>
      <c r="C37" s="132" t="s">
        <v>26</v>
      </c>
      <c r="D37" s="133" t="s">
        <v>27</v>
      </c>
      <c r="E37" s="134">
        <v>5</v>
      </c>
      <c r="F37" s="103">
        <f t="shared" si="0"/>
        <v>0.37152777777777762</v>
      </c>
      <c r="H37" s="36">
        <v>3.4722222222222225E-3</v>
      </c>
    </row>
    <row r="38" spans="1:10" x14ac:dyDescent="0.4">
      <c r="A38" s="106">
        <f t="shared" si="3"/>
        <v>5.1439999999999984</v>
      </c>
      <c r="B38" s="137" t="s">
        <v>23</v>
      </c>
      <c r="C38" s="132" t="s">
        <v>57</v>
      </c>
      <c r="D38" s="133" t="s">
        <v>56</v>
      </c>
      <c r="E38" s="134">
        <v>5</v>
      </c>
      <c r="F38" s="135">
        <f t="shared" si="0"/>
        <v>0.37499999999999983</v>
      </c>
      <c r="H38" s="36"/>
    </row>
    <row r="39" spans="1:10" x14ac:dyDescent="0.4">
      <c r="A39" s="106">
        <f t="shared" si="3"/>
        <v>5.1449999999999987</v>
      </c>
      <c r="B39" s="137" t="s">
        <v>14</v>
      </c>
      <c r="C39" s="132" t="s">
        <v>62</v>
      </c>
      <c r="D39" s="133" t="s">
        <v>63</v>
      </c>
      <c r="E39" s="134">
        <v>5</v>
      </c>
      <c r="F39" s="135">
        <f t="shared" si="0"/>
        <v>0.37847222222222204</v>
      </c>
      <c r="H39" s="36"/>
    </row>
    <row r="40" spans="1:10" ht="21" x14ac:dyDescent="0.4">
      <c r="A40" s="144">
        <f>A39+0.0001</f>
        <v>5.1450999999999985</v>
      </c>
      <c r="B40" s="137" t="s">
        <v>23</v>
      </c>
      <c r="C40" s="132" t="s">
        <v>71</v>
      </c>
      <c r="D40" s="133" t="s">
        <v>7</v>
      </c>
      <c r="E40" s="134">
        <v>5</v>
      </c>
      <c r="F40" s="135">
        <f t="shared" si="0"/>
        <v>0.38194444444444425</v>
      </c>
      <c r="H40" s="36"/>
    </row>
    <row r="41" spans="1:10" x14ac:dyDescent="0.4">
      <c r="A41" s="158">
        <f>A39+0.001</f>
        <v>5.145999999999999</v>
      </c>
      <c r="B41" s="159" t="s">
        <v>14</v>
      </c>
      <c r="C41" s="160" t="s">
        <v>77</v>
      </c>
      <c r="D41" s="161" t="s">
        <v>51</v>
      </c>
      <c r="E41" s="162">
        <v>5</v>
      </c>
      <c r="F41" s="163">
        <f t="shared" si="0"/>
        <v>0.38541666666666646</v>
      </c>
      <c r="H41" s="36"/>
    </row>
    <row r="42" spans="1:10" x14ac:dyDescent="0.4">
      <c r="A42" s="106">
        <f t="shared" si="3"/>
        <v>5.1469999999999994</v>
      </c>
      <c r="B42" s="137" t="s">
        <v>14</v>
      </c>
      <c r="C42" s="132" t="s">
        <v>64</v>
      </c>
      <c r="D42" s="133" t="s">
        <v>65</v>
      </c>
      <c r="E42" s="134">
        <v>5</v>
      </c>
      <c r="F42" s="135">
        <f t="shared" si="0"/>
        <v>0.38888888888888867</v>
      </c>
      <c r="H42" s="36"/>
    </row>
    <row r="43" spans="1:10" x14ac:dyDescent="0.4">
      <c r="A43" s="106">
        <f t="shared" si="3"/>
        <v>5.1479999999999997</v>
      </c>
      <c r="B43" s="137" t="s">
        <v>23</v>
      </c>
      <c r="C43" s="132" t="s">
        <v>66</v>
      </c>
      <c r="D43" s="133" t="s">
        <v>33</v>
      </c>
      <c r="E43" s="134">
        <v>10</v>
      </c>
      <c r="F43" s="135">
        <f t="shared" si="0"/>
        <v>0.39236111111111088</v>
      </c>
      <c r="H43" s="36"/>
    </row>
    <row r="44" spans="1:10" x14ac:dyDescent="0.4">
      <c r="A44" s="106">
        <f t="shared" si="3"/>
        <v>5.149</v>
      </c>
      <c r="B44" s="137" t="s">
        <v>14</v>
      </c>
      <c r="C44" s="132" t="s">
        <v>83</v>
      </c>
      <c r="D44" s="133" t="s">
        <v>82</v>
      </c>
      <c r="E44" s="134">
        <v>3</v>
      </c>
      <c r="F44" s="135">
        <f t="shared" si="0"/>
        <v>0.3993055555555553</v>
      </c>
      <c r="H44" s="36"/>
    </row>
    <row r="45" spans="1:10" ht="15" customHeight="1" x14ac:dyDescent="0.4">
      <c r="A45" s="101">
        <v>5.2</v>
      </c>
      <c r="B45" s="71"/>
      <c r="C45" s="84" t="s">
        <v>37</v>
      </c>
      <c r="D45" s="84"/>
      <c r="E45" s="105"/>
      <c r="F45" s="135">
        <f t="shared" si="0"/>
        <v>0.40138888888888863</v>
      </c>
      <c r="H45" s="36"/>
    </row>
    <row r="46" spans="1:10" ht="15" customHeight="1" x14ac:dyDescent="0.4">
      <c r="A46" s="101">
        <f t="shared" ref="A46:A59" si="4">A45+0.01</f>
        <v>5.21</v>
      </c>
      <c r="B46" s="72" t="s">
        <v>14</v>
      </c>
      <c r="C46" s="83" t="s">
        <v>48</v>
      </c>
      <c r="D46" s="84" t="s">
        <v>33</v>
      </c>
      <c r="E46" s="105">
        <v>3</v>
      </c>
      <c r="F46" s="135">
        <f t="shared" si="0"/>
        <v>0.40138888888888863</v>
      </c>
      <c r="H46" s="36"/>
    </row>
    <row r="47" spans="1:10" x14ac:dyDescent="0.4">
      <c r="A47" s="101">
        <f t="shared" si="4"/>
        <v>5.22</v>
      </c>
      <c r="B47" s="71" t="s">
        <v>14</v>
      </c>
      <c r="C47" s="102" t="s">
        <v>45</v>
      </c>
      <c r="D47" s="84" t="s">
        <v>46</v>
      </c>
      <c r="E47" s="105">
        <v>3</v>
      </c>
      <c r="F47" s="135">
        <f t="shared" si="0"/>
        <v>0.40347222222222195</v>
      </c>
      <c r="H47" s="36">
        <v>3.4722222222222225E-3</v>
      </c>
      <c r="J47" s="75"/>
    </row>
    <row r="48" spans="1:10" x14ac:dyDescent="0.4">
      <c r="A48" s="101">
        <f t="shared" si="4"/>
        <v>5.2299999999999995</v>
      </c>
      <c r="B48" s="72" t="s">
        <v>14</v>
      </c>
      <c r="C48" s="83" t="s">
        <v>47</v>
      </c>
      <c r="D48" s="84" t="s">
        <v>51</v>
      </c>
      <c r="E48" s="105">
        <v>3</v>
      </c>
      <c r="F48" s="135">
        <f t="shared" si="0"/>
        <v>0.40555555555555528</v>
      </c>
      <c r="H48" s="36">
        <v>3.4722222222222225E-3</v>
      </c>
    </row>
    <row r="49" spans="1:254" x14ac:dyDescent="0.4">
      <c r="A49" s="101">
        <f t="shared" si="4"/>
        <v>5.2399999999999993</v>
      </c>
      <c r="B49" s="72" t="s">
        <v>14</v>
      </c>
      <c r="C49" s="83" t="s">
        <v>49</v>
      </c>
      <c r="D49" s="84" t="s">
        <v>41</v>
      </c>
      <c r="E49" s="105">
        <v>3</v>
      </c>
      <c r="F49" s="135">
        <f t="shared" si="0"/>
        <v>0.40763888888888861</v>
      </c>
      <c r="H49" s="36"/>
    </row>
    <row r="50" spans="1:254" x14ac:dyDescent="0.4">
      <c r="A50" s="101">
        <f t="shared" si="4"/>
        <v>5.2499999999999991</v>
      </c>
      <c r="B50" s="72" t="s">
        <v>14</v>
      </c>
      <c r="C50" s="83" t="s">
        <v>50</v>
      </c>
      <c r="D50" s="84" t="s">
        <v>40</v>
      </c>
      <c r="E50" s="105">
        <v>3</v>
      </c>
      <c r="F50" s="135">
        <f t="shared" si="0"/>
        <v>0.40972222222222193</v>
      </c>
      <c r="H50" s="36"/>
    </row>
    <row r="51" spans="1:254" ht="15" customHeight="1" x14ac:dyDescent="0.4">
      <c r="A51" s="101">
        <v>5.3</v>
      </c>
      <c r="B51" s="71"/>
      <c r="C51" s="84" t="s">
        <v>38</v>
      </c>
      <c r="D51" s="84"/>
      <c r="E51" s="105"/>
      <c r="F51" s="135">
        <f t="shared" si="0"/>
        <v>0.41180555555555526</v>
      </c>
      <c r="H51" s="36"/>
    </row>
    <row r="52" spans="1:254" ht="31.5" x14ac:dyDescent="0.4">
      <c r="A52" s="101">
        <v>5.31</v>
      </c>
      <c r="B52" s="72" t="s">
        <v>14</v>
      </c>
      <c r="C52" s="83" t="s">
        <v>84</v>
      </c>
      <c r="D52" s="84" t="s">
        <v>85</v>
      </c>
      <c r="E52" s="108">
        <v>5</v>
      </c>
      <c r="F52" s="135">
        <f t="shared" si="0"/>
        <v>0.41180555555555526</v>
      </c>
      <c r="H52" s="36"/>
      <c r="J52" s="75"/>
    </row>
    <row r="53" spans="1:254" ht="15" customHeight="1" x14ac:dyDescent="0.4">
      <c r="A53" s="101">
        <v>5.4</v>
      </c>
      <c r="B53" s="71"/>
      <c r="C53" s="84" t="s">
        <v>39</v>
      </c>
      <c r="D53" s="84"/>
      <c r="E53" s="105"/>
      <c r="F53" s="135">
        <f t="shared" si="0"/>
        <v>0.41527777777777747</v>
      </c>
      <c r="H53" s="36"/>
    </row>
    <row r="54" spans="1:254" ht="24.5" customHeight="1" x14ac:dyDescent="0.4">
      <c r="A54" s="109">
        <f t="shared" si="4"/>
        <v>5.41</v>
      </c>
      <c r="B54" s="90" t="s">
        <v>11</v>
      </c>
      <c r="C54" s="110" t="s">
        <v>73</v>
      </c>
      <c r="D54" s="111" t="s">
        <v>34</v>
      </c>
      <c r="E54" s="112">
        <v>0</v>
      </c>
      <c r="F54" s="113">
        <f t="shared" si="0"/>
        <v>0.41527777777777747</v>
      </c>
      <c r="H54" s="36">
        <v>2.0833333333333333E-3</v>
      </c>
    </row>
    <row r="55" spans="1:254" ht="24" customHeight="1" x14ac:dyDescent="0.4">
      <c r="A55" s="109">
        <f t="shared" si="4"/>
        <v>5.42</v>
      </c>
      <c r="B55" s="90" t="s">
        <v>11</v>
      </c>
      <c r="C55" s="110" t="s">
        <v>75</v>
      </c>
      <c r="D55" s="111" t="s">
        <v>43</v>
      </c>
      <c r="E55" s="112">
        <v>0</v>
      </c>
      <c r="F55" s="113">
        <f t="shared" si="0"/>
        <v>0.41527777777777747</v>
      </c>
      <c r="H55" s="36"/>
    </row>
    <row r="56" spans="1:254" ht="24" customHeight="1" x14ac:dyDescent="0.4">
      <c r="A56" s="109">
        <f t="shared" si="4"/>
        <v>5.43</v>
      </c>
      <c r="B56" s="90" t="s">
        <v>11</v>
      </c>
      <c r="C56" s="110" t="s">
        <v>74</v>
      </c>
      <c r="D56" s="111" t="s">
        <v>43</v>
      </c>
      <c r="E56" s="112">
        <v>0</v>
      </c>
      <c r="F56" s="113">
        <f t="shared" si="0"/>
        <v>0.41527777777777747</v>
      </c>
      <c r="H56" s="36"/>
    </row>
    <row r="57" spans="1:254" x14ac:dyDescent="0.4">
      <c r="A57" s="151">
        <f t="shared" si="4"/>
        <v>5.4399999999999995</v>
      </c>
      <c r="B57" s="152" t="s">
        <v>11</v>
      </c>
      <c r="C57" s="153" t="s">
        <v>42</v>
      </c>
      <c r="D57" s="154" t="s">
        <v>43</v>
      </c>
      <c r="E57" s="155">
        <v>0</v>
      </c>
      <c r="F57" s="156">
        <f t="shared" si="0"/>
        <v>0.41527777777777747</v>
      </c>
      <c r="H57" s="96"/>
    </row>
    <row r="58" spans="1:254" s="100" customFormat="1" ht="21" x14ac:dyDescent="0.4">
      <c r="A58" s="109">
        <f t="shared" si="4"/>
        <v>5.4499999999999993</v>
      </c>
      <c r="B58" s="90" t="s">
        <v>11</v>
      </c>
      <c r="C58" s="145" t="s">
        <v>72</v>
      </c>
      <c r="D58" s="111" t="s">
        <v>43</v>
      </c>
      <c r="E58" s="112">
        <v>0</v>
      </c>
      <c r="F58" s="113">
        <f t="shared" si="0"/>
        <v>0.41527777777777747</v>
      </c>
      <c r="G58" s="104"/>
      <c r="H58" s="99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</row>
    <row r="59" spans="1:254" s="148" customFormat="1" ht="21" x14ac:dyDescent="0.4">
      <c r="A59" s="149">
        <f t="shared" si="4"/>
        <v>5.4599999999999991</v>
      </c>
      <c r="B59" s="137" t="s">
        <v>14</v>
      </c>
      <c r="C59" s="150" t="s">
        <v>80</v>
      </c>
      <c r="D59" s="133" t="s">
        <v>76</v>
      </c>
      <c r="E59" s="134">
        <v>2</v>
      </c>
      <c r="F59" s="135">
        <f t="shared" si="0"/>
        <v>0.41527777777777747</v>
      </c>
      <c r="G59" s="146"/>
      <c r="H59" s="147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146"/>
      <c r="FL59" s="146"/>
      <c r="FM59" s="146"/>
      <c r="FN59" s="146"/>
      <c r="FO59" s="146"/>
      <c r="FP59" s="146"/>
      <c r="FQ59" s="146"/>
      <c r="FR59" s="146"/>
      <c r="FS59" s="146"/>
      <c r="FT59" s="146"/>
      <c r="FU59" s="146"/>
      <c r="FV59" s="146"/>
      <c r="FW59" s="146"/>
      <c r="FX59" s="146"/>
      <c r="FY59" s="146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T59" s="146"/>
      <c r="GU59" s="146"/>
      <c r="GV59" s="146"/>
      <c r="GW59" s="146"/>
      <c r="GX59" s="146"/>
      <c r="GY59" s="146"/>
      <c r="GZ59" s="146"/>
      <c r="HA59" s="146"/>
      <c r="HB59" s="146"/>
      <c r="HC59" s="146"/>
      <c r="HD59" s="146"/>
      <c r="HE59" s="146"/>
      <c r="HF59" s="146"/>
      <c r="HG59" s="146"/>
      <c r="HH59" s="146"/>
      <c r="HI59" s="146"/>
      <c r="HJ59" s="146"/>
      <c r="HK59" s="146"/>
      <c r="HL59" s="146"/>
      <c r="HM59" s="146"/>
      <c r="HN59" s="146"/>
      <c r="HO59" s="146"/>
      <c r="HP59" s="146"/>
      <c r="HQ59" s="146"/>
      <c r="HR59" s="146"/>
      <c r="HS59" s="146"/>
      <c r="HT59" s="146"/>
      <c r="HU59" s="146"/>
      <c r="HV59" s="146"/>
      <c r="HW59" s="146"/>
      <c r="HX59" s="146"/>
      <c r="HY59" s="146"/>
      <c r="HZ59" s="146"/>
      <c r="IA59" s="146"/>
      <c r="IB59" s="146"/>
      <c r="IC59" s="146"/>
      <c r="ID59" s="146"/>
      <c r="IE59" s="146"/>
      <c r="IF59" s="146"/>
      <c r="IG59" s="146"/>
      <c r="IH59" s="146"/>
      <c r="II59" s="146"/>
      <c r="IJ59" s="146"/>
      <c r="IK59" s="146"/>
      <c r="IL59" s="146"/>
      <c r="IM59" s="146"/>
      <c r="IN59" s="146"/>
      <c r="IO59" s="146"/>
      <c r="IP59" s="146"/>
      <c r="IQ59" s="146"/>
      <c r="IR59" s="146"/>
      <c r="IS59" s="146"/>
      <c r="IT59" s="146"/>
    </row>
    <row r="60" spans="1:254" ht="14.25" customHeight="1" x14ac:dyDescent="0.4">
      <c r="A60" s="101">
        <f>A53+0.1</f>
        <v>5.5</v>
      </c>
      <c r="B60" s="71" t="s">
        <v>14</v>
      </c>
      <c r="C60" s="84" t="s">
        <v>28</v>
      </c>
      <c r="D60" s="84" t="s">
        <v>7</v>
      </c>
      <c r="E60" s="105">
        <v>3</v>
      </c>
      <c r="F60" s="135">
        <f t="shared" si="0"/>
        <v>0.41666666666666635</v>
      </c>
      <c r="H60" s="97">
        <v>2.0833333333333333E-3</v>
      </c>
      <c r="J60" s="75"/>
    </row>
    <row r="61" spans="1:254" ht="21.75" customHeight="1" x14ac:dyDescent="0.4">
      <c r="A61" s="128"/>
      <c r="B61" s="129"/>
      <c r="C61" s="130"/>
      <c r="D61" s="130"/>
      <c r="E61" s="131"/>
      <c r="F61" s="135">
        <f t="shared" si="0"/>
        <v>0.41874999999999968</v>
      </c>
      <c r="H61" s="13"/>
    </row>
    <row r="62" spans="1:254" x14ac:dyDescent="0.4">
      <c r="A62" s="85"/>
      <c r="B62" s="79"/>
      <c r="C62" s="89"/>
      <c r="D62" s="86"/>
      <c r="E62" s="87"/>
      <c r="F62" s="88"/>
      <c r="H62" s="13"/>
    </row>
    <row r="63" spans="1:254" x14ac:dyDescent="0.4">
      <c r="A63" s="142"/>
      <c r="B63" s="73" t="s">
        <v>23</v>
      </c>
      <c r="C63" s="74" t="s">
        <v>29</v>
      </c>
      <c r="D63" s="80" t="s">
        <v>7</v>
      </c>
      <c r="E63" s="81"/>
      <c r="F63" s="82" t="s">
        <v>79</v>
      </c>
      <c r="H63" s="43"/>
    </row>
    <row r="64" spans="1:254" x14ac:dyDescent="0.4">
      <c r="A64" s="44"/>
      <c r="B64" s="45"/>
      <c r="C64" s="42"/>
      <c r="D64" s="42"/>
      <c r="E64" s="46"/>
      <c r="F64" s="47"/>
      <c r="H64" s="48"/>
    </row>
    <row r="65" spans="1:8" x14ac:dyDescent="0.4">
      <c r="A65" s="49" t="s">
        <v>2</v>
      </c>
      <c r="B65" s="45" t="s">
        <v>2</v>
      </c>
      <c r="C65" s="42" t="s">
        <v>30</v>
      </c>
      <c r="D65" s="42"/>
      <c r="E65" s="46" t="s">
        <v>2</v>
      </c>
      <c r="F65" s="47" t="s">
        <v>2</v>
      </c>
      <c r="H65" s="50" t="s">
        <v>2</v>
      </c>
    </row>
    <row r="66" spans="1:8" x14ac:dyDescent="0.4">
      <c r="A66" s="45"/>
      <c r="B66" s="51"/>
      <c r="C66" s="42" t="s">
        <v>31</v>
      </c>
      <c r="D66" s="52"/>
      <c r="E66" s="53"/>
      <c r="F66" s="54"/>
      <c r="H66" s="55"/>
    </row>
    <row r="67" spans="1:8" x14ac:dyDescent="0.4">
      <c r="A67" s="45"/>
      <c r="B67" s="56"/>
      <c r="C67" s="57"/>
      <c r="D67" s="58"/>
      <c r="E67" s="59"/>
      <c r="F67" s="60"/>
      <c r="H67" s="61"/>
    </row>
    <row r="68" spans="1:8" x14ac:dyDescent="0.4">
      <c r="A68" s="62"/>
      <c r="B68" s="63"/>
      <c r="C68" s="64"/>
    </row>
    <row r="69" spans="1:8" x14ac:dyDescent="0.4">
      <c r="A69" s="62"/>
      <c r="B69" s="63"/>
      <c r="C69" s="69"/>
      <c r="D69" s="69"/>
    </row>
    <row r="70" spans="1:8" x14ac:dyDescent="0.4">
      <c r="A70" s="62"/>
      <c r="B70" s="63"/>
      <c r="C70" s="70"/>
      <c r="D70" s="69"/>
    </row>
    <row r="71" spans="1:8" x14ac:dyDescent="0.4">
      <c r="D7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2015-11-09T02:48:59Z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