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amb\Documents\IEEE\802\Meetings\Plenaries\15_11\"/>
    </mc:Choice>
  </mc:AlternateContent>
  <bookViews>
    <workbookView xWindow="0" yWindow="0" windowWidth="6740" windowHeight="7030"/>
  </bookViews>
  <sheets>
    <sheet name="EC_Opening_Agenda" sheetId="1" r:id="rId1"/>
  </sheets>
  <definedNames>
    <definedName name="Excel_BuiltIn_Print_Area_1_1">EC_Opening_Agenda!$A$1:$F$64</definedName>
    <definedName name="_xlnm.Print_Area" localSheetId="0">EC_Opening_Agenda!$A$1:$F$65</definedName>
    <definedName name="Print_Area_MI">EC_Opening_Agenda!$A$1:$E$45</definedName>
    <definedName name="PRINT_AREA_MI_1">EC_Opening_Agenda!$A$1:$E$45</definedName>
  </definedNames>
  <calcPr calcId="162913" concurrentCalc="0"/>
</workbook>
</file>

<file path=xl/calcChain.xml><?xml version="1.0" encoding="utf-8"?>
<calcChain xmlns="http://schemas.openxmlformats.org/spreadsheetml/2006/main">
  <c r="A47" i="1" l="1"/>
  <c r="A44" i="1"/>
  <c r="A45" i="1"/>
  <c r="A46" i="1"/>
  <c r="A48" i="1"/>
  <c r="F59" i="1"/>
  <c r="F58" i="1"/>
  <c r="F33" i="1"/>
  <c r="A17" i="1"/>
  <c r="A18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A52" i="1"/>
  <c r="A53" i="1"/>
  <c r="A54" i="1"/>
  <c r="A55" i="1"/>
  <c r="A56" i="1"/>
  <c r="A57" i="1"/>
  <c r="A34" i="1"/>
  <c r="A35" i="1"/>
  <c r="A36" i="1"/>
  <c r="A37" i="1"/>
  <c r="A38" i="1"/>
  <c r="A39" i="1"/>
  <c r="A19" i="1"/>
  <c r="A40" i="1"/>
  <c r="A41" i="1"/>
  <c r="A42" i="1"/>
  <c r="A11" i="1"/>
  <c r="A12" i="1"/>
  <c r="A58" i="1"/>
</calcChain>
</file>

<file path=xl/sharedStrings.xml><?xml version="1.0" encoding="utf-8"?>
<sst xmlns="http://schemas.openxmlformats.org/spreadsheetml/2006/main" count="160" uniqueCount="84">
  <si>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</si>
  <si>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</si>
  <si>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</si>
  <si>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</si>
  <si>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</si>
  <si>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</si>
  <si>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</si>
  <si>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</si>
  <si>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</si>
  <si>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</si>
  <si>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</si>
  <si>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</si>
  <si>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</si>
  <si>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</si>
  <si>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</si>
  <si>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</si>
  <si>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</si>
  <si>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</si>
  <si>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</si>
  <si>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</si>
  <si>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</si>
  <si>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</si>
  <si>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</si>
  <si>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</si>
  <si>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</si>
  <si>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</si>
  <si>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</si>
  <si>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</si>
  <si>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</si>
  <si>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</si>
  <si>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</si>
  <si>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</si>
  <si>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</si>
  <si>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</si>
  <si>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</si>
  <si>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</si>
  <si>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</si>
  <si>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</si>
  <si>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</si>
  <si>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</si>
  <si>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</si>
  <si>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Lynch</t>
  </si>
  <si>
    <t>Heile</t>
  </si>
  <si>
    <t>IEEE-SA Active Standards Report</t>
  </si>
  <si>
    <t>Kim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</si>
  <si>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</si>
  <si>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</si>
  <si>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</si>
  <si>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</si>
  <si>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</si>
  <si>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</si>
  <si>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</si>
  <si>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Nikolich / Shellhammer</t>
  </si>
  <si>
    <t>Parsons</t>
  </si>
  <si>
    <t>Review 802 Task Force Agenda</t>
  </si>
  <si>
    <t>Chair's Announcements</t>
  </si>
  <si>
    <t>EC Affiliation Update</t>
  </si>
  <si>
    <t>Monday 8:00AM -9:30AM (Exploratory)</t>
  </si>
  <si>
    <t>Marks</t>
  </si>
  <si>
    <t>Status Update - Get802</t>
  </si>
  <si>
    <t>APPROVE Motion: Approve  minutes of Jul 2015 Opening Meeting</t>
  </si>
  <si>
    <t>APPROVE Motion: Approve  minutes of Oct conference call</t>
  </si>
  <si>
    <t>APPROVE Motion: Approve  minutes of Jul 2015 Closing Meeting</t>
  </si>
  <si>
    <t>Current and Future venue report</t>
  </si>
  <si>
    <t>January EC Workshop Update</t>
  </si>
  <si>
    <t>Law</t>
  </si>
  <si>
    <t>University Outreach / Student Paper Update</t>
  </si>
  <si>
    <t>Rosdahl / Gilb</t>
  </si>
  <si>
    <t>Converting Radio Regulatory TAG to Standing Committee</t>
  </si>
  <si>
    <t>Action Item Recap (July Plenary,  EC Oct Teleconference)</t>
  </si>
  <si>
    <t xml:space="preserve">Tutorial Schedule </t>
  </si>
  <si>
    <t>Indemnification Clarification Update</t>
  </si>
  <si>
    <t>r02</t>
  </si>
  <si>
    <t>Fee Waivers: Invited Guest TBD</t>
  </si>
  <si>
    <t>Should EC hold a formal 802 EC meeting at the joint 802 January 2015 Interim Session?</t>
  </si>
  <si>
    <t>IEEE-SA Global Activities Report - https://mentor.ieee.org/802-ec/dcn/15/ec-15-0087-00-00SA-ieee-802-intl-overview-nov-2015.pdf</t>
  </si>
  <si>
    <t>Document publication priority update - https://mentor.ieee.org/802-ec/dcn/15/ec-15-0085-00-00SA-ieee-802-publication-report-nov-2015.pdf</t>
  </si>
  <si>
    <t>IEEE-SA PR and Mktg Tracking Reports - https://mentor.ieee.org/802-ec/dcn/15/ec-15-0084-00-00SA-ieee-802-pr-and-marketing-tracking-nov-2015.pdf</t>
  </si>
  <si>
    <t>Get IEEE 802 Update - https://mentor.ieee.org/802-ec/dcn/15/ec-15-0083-00-00SA-ieee-802-nov-2015-plenary-get-802-update.pdf</t>
  </si>
  <si>
    <t>Boyce / Rosdahl</t>
  </si>
  <si>
    <t>IEEE-SA Fellowship Exchange Program Update</t>
  </si>
  <si>
    <t xml:space="preserve">Announcement of 802 EC Interim Telecon (Tuesday 2 Feb 2016, 1-3pm ET) </t>
  </si>
  <si>
    <t>10:00AM</t>
  </si>
  <si>
    <t>IEEE 802 EC Solutions Nov 2015 Report  - https://mentor.ieee.org/802-ec/dcn/15/ec-15-0086-00-00SA-ieee-802-ec-solutions-nov-2015.pdf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</si>
</sst>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  <numFmt numFmtId="170" formatCode="0.0000"/>
  </numFmts>
  <fonts count="27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  <font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57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164" fontId="0" fillId="23" borderId="11" xfId="0" applyFill="1" applyBorder="1" applyAlignment="1">
      <alignment vertical="top"/>
    </xf>
    <xf numFmtId="166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/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64" fontId="0" fillId="23" borderId="17" xfId="0" applyFill="1" applyBorder="1" applyAlignment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5" fontId="20" fillId="23" borderId="10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8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20" fillId="19" borderId="0" xfId="0" applyFont="1" applyFill="1" applyBorder="1" applyAlignment="1">
      <alignment vertical="top"/>
    </xf>
    <xf numFmtId="164" fontId="0" fillId="23" borderId="0" xfId="0" applyFill="1" applyAlignment="1">
      <alignment vertical="top"/>
    </xf>
    <xf numFmtId="166" fontId="20" fillId="19" borderId="10" xfId="0" applyNumberFormat="1" applyFont="1" applyFill="1" applyBorder="1" applyAlignment="1" applyProtection="1">
      <alignment horizontal="right" vertical="top"/>
    </xf>
    <xf numFmtId="164" fontId="0" fillId="23" borderId="0" xfId="0" applyFill="1"/>
    <xf numFmtId="164" fontId="0" fillId="20" borderId="0" xfId="0" applyFill="1" applyAlignment="1">
      <alignment vertical="top"/>
    </xf>
    <xf numFmtId="168" fontId="20" fillId="22" borderId="11" xfId="0" applyNumberFormat="1" applyFont="1" applyFill="1" applyBorder="1" applyAlignment="1" applyProtection="1">
      <alignment horizontal="left" vertical="top"/>
    </xf>
    <xf numFmtId="170" fontId="20" fillId="0" borderId="11" xfId="0" applyNumberFormat="1" applyFont="1" applyFill="1" applyBorder="1" applyAlignment="1" applyProtection="1">
      <alignment horizontal="left" vertical="top"/>
    </xf>
    <xf numFmtId="169" fontId="20" fillId="22" borderId="11" xfId="0" applyNumberFormat="1" applyFont="1" applyFill="1" applyBorder="1" applyAlignment="1" applyProtection="1">
      <alignment horizontal="left" vertical="top" wrapText="1" indent="1"/>
    </xf>
    <xf numFmtId="164" fontId="0" fillId="23" borderId="0" xfId="0" applyFill="1" applyBorder="1" applyAlignment="1">
      <alignment vertical="top"/>
    </xf>
    <xf numFmtId="166" fontId="20" fillId="23" borderId="0" xfId="0" applyNumberFormat="1" applyFont="1" applyFill="1" applyBorder="1" applyAlignment="1" applyProtection="1">
      <alignment horizontal="right" vertical="top"/>
    </xf>
    <xf numFmtId="164" fontId="0" fillId="23" borderId="0" xfId="0" applyFill="1" applyBorder="1"/>
    <xf numFmtId="2" fontId="20" fillId="23" borderId="11" xfId="0" applyNumberFormat="1" applyFont="1" applyFill="1" applyBorder="1" applyAlignment="1" applyProtection="1">
      <alignment horizontal="left" vertical="top"/>
    </xf>
    <xf numFmtId="169" fontId="20" fillId="23" borderId="11" xfId="0" applyNumberFormat="1" applyFont="1" applyFill="1" applyBorder="1" applyAlignment="1" applyProtection="1">
      <alignment horizontal="left" vertical="top" wrapText="1" indent="1"/>
    </xf>
    <xf numFmtId="2" fontId="26" fillId="22" borderId="11" xfId="0" applyNumberFormat="1" applyFont="1" applyFill="1" applyBorder="1" applyAlignment="1" applyProtection="1">
      <alignment horizontal="left" vertical="top"/>
    </xf>
    <xf numFmtId="164" fontId="26" fillId="22" borderId="11" xfId="0" applyFont="1" applyFill="1" applyBorder="1" applyAlignment="1">
      <alignment vertical="top"/>
    </xf>
    <xf numFmtId="164" fontId="26" fillId="22" borderId="11" xfId="0" applyFont="1" applyFill="1" applyBorder="1" applyAlignment="1" applyProtection="1">
      <alignment horizontal="left" vertical="top" wrapText="1" indent="1"/>
    </xf>
    <xf numFmtId="164" fontId="26" fillId="22" borderId="11" xfId="0" applyFont="1" applyFill="1" applyBorder="1" applyAlignment="1" applyProtection="1">
      <alignment horizontal="left" vertical="top" wrapText="1"/>
    </xf>
    <xf numFmtId="1" fontId="26" fillId="22" borderId="11" xfId="0" applyNumberFormat="1" applyFont="1" applyFill="1" applyBorder="1" applyAlignment="1" applyProtection="1">
      <alignment horizontal="right" vertical="top"/>
    </xf>
    <xf numFmtId="165" fontId="26" fillId="22" borderId="11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9"/>
  <sheetViews>
    <sheetView tabSelected="1" topLeftCell="A45" zoomScale="150" zoomScaleNormal="150" workbookViewId="0">
      <selection activeCell="F67" sqref="F67"/>
    </sheetView>
  </sheetViews>
  <sheetFormatPr defaultRowHeight="16" x14ac:dyDescent="0.4"/>
  <cols>
    <col min="1" max="1" width="3.92578125" style="7" customWidth="1"/>
    <col min="2" max="2" width="3" style="7" customWidth="1"/>
    <col min="3" max="3" width="43.28515625" style="65" customWidth="1"/>
    <col min="4" max="4" width="8.35546875" style="65" customWidth="1"/>
    <col min="5" max="5" width="3" style="66" customWidth="1"/>
    <col min="6" max="6" width="6.070312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10" x14ac:dyDescent="0.4">
      <c r="A1" s="1" t="s">
        <v>72</v>
      </c>
      <c r="B1" s="2"/>
      <c r="C1" s="3" t="s">
        <v>0</v>
      </c>
      <c r="D1" s="4"/>
      <c r="E1" s="5"/>
      <c r="F1" s="6"/>
      <c r="H1" s="8"/>
    </row>
    <row r="2" spans="1:10" x14ac:dyDescent="0.4">
      <c r="A2" s="2"/>
      <c r="B2" s="2"/>
      <c r="C2" s="3" t="s">
        <v>57</v>
      </c>
      <c r="D2" s="4"/>
      <c r="E2" s="5"/>
      <c r="F2" s="6"/>
      <c r="H2" s="8"/>
    </row>
    <row r="3" spans="1:10" x14ac:dyDescent="0.4">
      <c r="A3" s="2"/>
      <c r="B3" s="2"/>
      <c r="C3" s="3"/>
      <c r="D3" s="4"/>
      <c r="E3" s="5"/>
      <c r="F3" s="6"/>
      <c r="H3" s="8"/>
    </row>
    <row r="4" spans="1:10" ht="21" x14ac:dyDescent="0.4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10" x14ac:dyDescent="0.4">
      <c r="A5" s="14"/>
      <c r="B5" s="15"/>
      <c r="C5" s="16" t="s">
        <v>4</v>
      </c>
      <c r="D5" s="17"/>
      <c r="E5" s="18"/>
      <c r="F5" s="19"/>
      <c r="H5" s="20"/>
    </row>
    <row r="6" spans="1:10" x14ac:dyDescent="0.4">
      <c r="A6" s="21"/>
      <c r="B6" s="22"/>
      <c r="C6" s="23" t="s">
        <v>5</v>
      </c>
      <c r="D6" s="24"/>
      <c r="E6" s="25"/>
      <c r="F6" s="26"/>
      <c r="H6" s="27"/>
    </row>
    <row r="7" spans="1:10" x14ac:dyDescent="0.4">
      <c r="A7" s="28"/>
      <c r="B7" s="10"/>
      <c r="C7" s="29"/>
      <c r="D7" s="30"/>
      <c r="E7" s="31"/>
      <c r="F7" s="32"/>
      <c r="H7" s="33"/>
    </row>
    <row r="8" spans="1:10" x14ac:dyDescent="0.4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10" x14ac:dyDescent="0.4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9" si="0">F8+TIME(0,E8,0)</f>
        <v>0.33402777777777776</v>
      </c>
      <c r="H9" s="36">
        <v>6.9444444444444449E-3</v>
      </c>
    </row>
    <row r="10" spans="1:10" x14ac:dyDescent="0.4">
      <c r="A10" s="37">
        <v>3</v>
      </c>
      <c r="B10" s="21" t="s">
        <v>10</v>
      </c>
      <c r="C10" s="23" t="s">
        <v>60</v>
      </c>
      <c r="D10" s="23" t="s">
        <v>32</v>
      </c>
      <c r="E10" s="38">
        <v>0</v>
      </c>
      <c r="F10" s="91">
        <f t="shared" si="0"/>
        <v>0.33749999999999997</v>
      </c>
      <c r="H10" s="39">
        <v>0</v>
      </c>
    </row>
    <row r="11" spans="1:10" x14ac:dyDescent="0.4">
      <c r="A11" s="37">
        <f t="shared" ref="A11:A12" si="1">A10+0.01</f>
        <v>3.01</v>
      </c>
      <c r="B11" s="21" t="s">
        <v>10</v>
      </c>
      <c r="C11" s="23" t="s">
        <v>62</v>
      </c>
      <c r="D11" s="23" t="s">
        <v>32</v>
      </c>
      <c r="E11" s="38">
        <v>0</v>
      </c>
      <c r="F11" s="91">
        <f t="shared" si="0"/>
        <v>0.33749999999999997</v>
      </c>
      <c r="H11" s="39"/>
    </row>
    <row r="12" spans="1:10" x14ac:dyDescent="0.4">
      <c r="A12" s="37">
        <f t="shared" si="1"/>
        <v>3.0199999999999996</v>
      </c>
      <c r="B12" s="21" t="s">
        <v>10</v>
      </c>
      <c r="C12" s="23" t="s">
        <v>61</v>
      </c>
      <c r="D12" s="23" t="s">
        <v>22</v>
      </c>
      <c r="E12" s="38">
        <v>0</v>
      </c>
      <c r="F12" s="91">
        <f t="shared" si="0"/>
        <v>0.33749999999999997</v>
      </c>
      <c r="H12" s="39"/>
    </row>
    <row r="13" spans="1:10" x14ac:dyDescent="0.4">
      <c r="A13" s="77">
        <v>4</v>
      </c>
      <c r="B13" s="92" t="s">
        <v>14</v>
      </c>
      <c r="C13" s="93" t="s">
        <v>12</v>
      </c>
      <c r="D13" s="93" t="s">
        <v>7</v>
      </c>
      <c r="E13" s="94">
        <v>2</v>
      </c>
      <c r="F13" s="115">
        <f t="shared" si="0"/>
        <v>0.33749999999999997</v>
      </c>
      <c r="H13" s="39">
        <v>0</v>
      </c>
    </row>
    <row r="14" spans="1:10" x14ac:dyDescent="0.4">
      <c r="A14" s="124">
        <v>4.01</v>
      </c>
      <c r="B14" s="125" t="s">
        <v>11</v>
      </c>
      <c r="C14" s="126" t="s">
        <v>73</v>
      </c>
      <c r="D14" s="126" t="s">
        <v>7</v>
      </c>
      <c r="E14" s="127">
        <v>0</v>
      </c>
      <c r="F14" s="91">
        <f t="shared" si="0"/>
        <v>0.33888888888888885</v>
      </c>
      <c r="G14" s="40"/>
      <c r="H14" s="13">
        <v>1.3888888888888887E-3</v>
      </c>
    </row>
    <row r="15" spans="1:10" x14ac:dyDescent="0.4">
      <c r="A15" s="34"/>
      <c r="B15" s="2"/>
      <c r="C15" s="29"/>
      <c r="D15" s="29"/>
      <c r="E15" s="11">
        <v>0</v>
      </c>
      <c r="F15" s="12">
        <f t="shared" si="0"/>
        <v>0.33888888888888885</v>
      </c>
      <c r="H15" s="13">
        <v>0</v>
      </c>
      <c r="J15" s="76"/>
    </row>
    <row r="16" spans="1:10" x14ac:dyDescent="0.4">
      <c r="A16" s="34"/>
      <c r="B16" s="2"/>
      <c r="C16" s="29" t="s">
        <v>13</v>
      </c>
      <c r="D16" s="29"/>
      <c r="E16" s="11">
        <v>0</v>
      </c>
      <c r="F16" s="12">
        <f t="shared" si="0"/>
        <v>0.33888888888888885</v>
      </c>
      <c r="H16" s="13">
        <v>0</v>
      </c>
    </row>
    <row r="17" spans="1:254" x14ac:dyDescent="0.4">
      <c r="A17" s="77">
        <f>5</f>
        <v>5</v>
      </c>
      <c r="B17" s="2"/>
      <c r="C17" s="29" t="s">
        <v>35</v>
      </c>
      <c r="D17" s="29" t="s">
        <v>7</v>
      </c>
      <c r="E17" s="11">
        <v>0</v>
      </c>
      <c r="F17" s="12">
        <f t="shared" si="0"/>
        <v>0.33888888888888885</v>
      </c>
      <c r="H17" s="13"/>
    </row>
    <row r="18" spans="1:254" x14ac:dyDescent="0.4">
      <c r="A18" s="77">
        <f>A17+0.01</f>
        <v>5.01</v>
      </c>
      <c r="B18" s="92" t="s">
        <v>14</v>
      </c>
      <c r="C18" s="95" t="s">
        <v>55</v>
      </c>
      <c r="D18" s="93" t="s">
        <v>7</v>
      </c>
      <c r="E18" s="94">
        <v>3</v>
      </c>
      <c r="F18" s="12">
        <f t="shared" si="0"/>
        <v>0.33888888888888885</v>
      </c>
      <c r="H18" s="39"/>
    </row>
    <row r="19" spans="1:254" x14ac:dyDescent="0.4">
      <c r="A19" s="143">
        <f>A18+0.001</f>
        <v>5.0110000000000001</v>
      </c>
      <c r="B19" s="21" t="s">
        <v>11</v>
      </c>
      <c r="C19" s="78" t="s">
        <v>81</v>
      </c>
      <c r="D19" s="23" t="s">
        <v>7</v>
      </c>
      <c r="E19" s="38">
        <v>0</v>
      </c>
      <c r="F19" s="91">
        <f t="shared" si="0"/>
        <v>0.34097222222222218</v>
      </c>
      <c r="H19" s="39"/>
    </row>
    <row r="20" spans="1:254" x14ac:dyDescent="0.4">
      <c r="A20" s="37">
        <f>A18+0.01</f>
        <v>5.0199999999999996</v>
      </c>
      <c r="B20" s="21" t="s">
        <v>11</v>
      </c>
      <c r="C20" s="78" t="s">
        <v>15</v>
      </c>
      <c r="D20" s="23" t="s">
        <v>7</v>
      </c>
      <c r="E20" s="38">
        <v>0</v>
      </c>
      <c r="F20" s="91">
        <f t="shared" si="0"/>
        <v>0.34097222222222218</v>
      </c>
      <c r="H20" s="39">
        <v>0</v>
      </c>
    </row>
    <row r="21" spans="1:254" x14ac:dyDescent="0.4">
      <c r="A21" s="37">
        <f t="shared" ref="A21:A31" si="2">A20+0.01</f>
        <v>5.0299999999999994</v>
      </c>
      <c r="B21" s="21" t="s">
        <v>11</v>
      </c>
      <c r="C21" s="78" t="s">
        <v>16</v>
      </c>
      <c r="D21" s="23" t="s">
        <v>7</v>
      </c>
      <c r="E21" s="38">
        <v>0</v>
      </c>
      <c r="F21" s="91">
        <f t="shared" si="0"/>
        <v>0.34097222222222218</v>
      </c>
      <c r="H21" s="39">
        <v>0</v>
      </c>
    </row>
    <row r="22" spans="1:254" x14ac:dyDescent="0.4">
      <c r="A22" s="37">
        <f t="shared" si="2"/>
        <v>5.0399999999999991</v>
      </c>
      <c r="B22" s="21" t="s">
        <v>11</v>
      </c>
      <c r="C22" s="78" t="s">
        <v>17</v>
      </c>
      <c r="D22" s="23" t="s">
        <v>7</v>
      </c>
      <c r="E22" s="38">
        <v>0</v>
      </c>
      <c r="F22" s="91">
        <f t="shared" si="0"/>
        <v>0.34097222222222218</v>
      </c>
      <c r="H22" s="39">
        <v>0</v>
      </c>
    </row>
    <row r="23" spans="1:254" s="141" customFormat="1" x14ac:dyDescent="0.4">
      <c r="A23" s="77">
        <f t="shared" si="2"/>
        <v>5.0499999999999989</v>
      </c>
      <c r="B23" s="92" t="s">
        <v>14</v>
      </c>
      <c r="C23" s="95" t="s">
        <v>56</v>
      </c>
      <c r="D23" s="93" t="s">
        <v>7</v>
      </c>
      <c r="E23" s="94">
        <v>2</v>
      </c>
      <c r="F23" s="12">
        <f t="shared" si="0"/>
        <v>0.34097222222222218</v>
      </c>
      <c r="G23" s="139"/>
      <c r="H23" s="140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  <c r="CP23" s="139"/>
      <c r="CQ23" s="139"/>
      <c r="CR23" s="139"/>
      <c r="CS23" s="139"/>
      <c r="CT23" s="139"/>
      <c r="CU23" s="139"/>
      <c r="CV23" s="139"/>
      <c r="CW23" s="139"/>
      <c r="CX23" s="139"/>
      <c r="CY23" s="139"/>
      <c r="CZ23" s="139"/>
      <c r="DA23" s="139"/>
      <c r="DB23" s="139"/>
      <c r="DC23" s="139"/>
      <c r="DD23" s="139"/>
      <c r="DE23" s="139"/>
      <c r="DF23" s="139"/>
      <c r="DG23" s="139"/>
      <c r="DH23" s="139"/>
      <c r="DI23" s="139"/>
      <c r="DJ23" s="139"/>
      <c r="DK23" s="139"/>
      <c r="DL23" s="139"/>
      <c r="DM23" s="139"/>
      <c r="DN23" s="139"/>
      <c r="DO23" s="139"/>
      <c r="DP23" s="139"/>
      <c r="DQ23" s="139"/>
      <c r="DR23" s="139"/>
      <c r="DS23" s="139"/>
      <c r="DT23" s="139"/>
      <c r="DU23" s="139"/>
      <c r="DV23" s="139"/>
      <c r="DW23" s="139"/>
      <c r="DX23" s="139"/>
      <c r="DY23" s="139"/>
      <c r="DZ23" s="139"/>
      <c r="EA23" s="139"/>
      <c r="EB23" s="139"/>
      <c r="EC23" s="139"/>
      <c r="ED23" s="139"/>
      <c r="EE23" s="139"/>
      <c r="EF23" s="139"/>
      <c r="EG23" s="139"/>
      <c r="EH23" s="139"/>
      <c r="EI23" s="139"/>
      <c r="EJ23" s="139"/>
      <c r="EK23" s="139"/>
      <c r="EL23" s="139"/>
      <c r="EM23" s="139"/>
      <c r="EN23" s="139"/>
      <c r="EO23" s="139"/>
      <c r="EP23" s="139"/>
      <c r="EQ23" s="139"/>
      <c r="ER23" s="139"/>
      <c r="ES23" s="139"/>
      <c r="ET23" s="139"/>
      <c r="EU23" s="139"/>
      <c r="EV23" s="139"/>
      <c r="EW23" s="139"/>
      <c r="EX23" s="139"/>
      <c r="EY23" s="139"/>
      <c r="EZ23" s="139"/>
      <c r="FA23" s="139"/>
      <c r="FB23" s="139"/>
      <c r="FC23" s="139"/>
      <c r="FD23" s="139"/>
      <c r="FE23" s="139"/>
      <c r="FF23" s="139"/>
      <c r="FG23" s="139"/>
      <c r="FH23" s="139"/>
      <c r="FI23" s="139"/>
      <c r="FJ23" s="139"/>
      <c r="FK23" s="139"/>
      <c r="FL23" s="139"/>
      <c r="FM23" s="139"/>
      <c r="FN23" s="139"/>
      <c r="FO23" s="139"/>
      <c r="FP23" s="139"/>
      <c r="FQ23" s="139"/>
      <c r="FR23" s="139"/>
      <c r="FS23" s="139"/>
      <c r="FT23" s="139"/>
      <c r="FU23" s="139"/>
      <c r="FV23" s="139"/>
      <c r="FW23" s="139"/>
      <c r="FX23" s="139"/>
      <c r="FY23" s="139"/>
      <c r="FZ23" s="139"/>
      <c r="GA23" s="139"/>
      <c r="GB23" s="139"/>
      <c r="GC23" s="139"/>
      <c r="GD23" s="139"/>
      <c r="GE23" s="139"/>
      <c r="GF23" s="139"/>
      <c r="GG23" s="139"/>
      <c r="GH23" s="139"/>
      <c r="GI23" s="139"/>
      <c r="GJ23" s="139"/>
      <c r="GK23" s="139"/>
      <c r="GL23" s="139"/>
      <c r="GM23" s="139"/>
      <c r="GN23" s="139"/>
      <c r="GO23" s="139"/>
      <c r="GP23" s="139"/>
      <c r="GQ23" s="139"/>
      <c r="GR23" s="139"/>
      <c r="GS23" s="139"/>
      <c r="GT23" s="139"/>
      <c r="GU23" s="139"/>
      <c r="GV23" s="139"/>
      <c r="GW23" s="139"/>
      <c r="GX23" s="139"/>
      <c r="GY23" s="139"/>
      <c r="GZ23" s="139"/>
      <c r="HA23" s="139"/>
      <c r="HB23" s="139"/>
      <c r="HC23" s="139"/>
      <c r="HD23" s="139"/>
      <c r="HE23" s="139"/>
      <c r="HF23" s="139"/>
      <c r="HG23" s="139"/>
      <c r="HH23" s="139"/>
      <c r="HI23" s="139"/>
      <c r="HJ23" s="139"/>
      <c r="HK23" s="139"/>
      <c r="HL23" s="139"/>
      <c r="HM23" s="139"/>
      <c r="HN23" s="139"/>
      <c r="HO23" s="139"/>
      <c r="HP23" s="139"/>
      <c r="HQ23" s="139"/>
      <c r="HR23" s="139"/>
      <c r="HS23" s="139"/>
      <c r="HT23" s="139"/>
      <c r="HU23" s="139"/>
      <c r="HV23" s="139"/>
      <c r="HW23" s="139"/>
      <c r="HX23" s="139"/>
      <c r="HY23" s="139"/>
      <c r="HZ23" s="139"/>
      <c r="IA23" s="139"/>
      <c r="IB23" s="139"/>
      <c r="IC23" s="139"/>
      <c r="ID23" s="139"/>
      <c r="IE23" s="139"/>
      <c r="IF23" s="139"/>
      <c r="IG23" s="139"/>
      <c r="IH23" s="139"/>
      <c r="II23" s="139"/>
      <c r="IJ23" s="139"/>
      <c r="IK23" s="139"/>
      <c r="IL23" s="139"/>
      <c r="IM23" s="139"/>
      <c r="IN23" s="139"/>
      <c r="IO23" s="139"/>
      <c r="IP23" s="139"/>
      <c r="IQ23" s="139"/>
      <c r="IR23" s="139"/>
      <c r="IS23" s="139"/>
      <c r="IT23" s="139"/>
    </row>
    <row r="24" spans="1:254" s="41" customFormat="1" x14ac:dyDescent="0.4">
      <c r="A24" s="37">
        <f t="shared" si="2"/>
        <v>5.0599999999999987</v>
      </c>
      <c r="B24" s="21" t="s">
        <v>11</v>
      </c>
      <c r="C24" s="78" t="s">
        <v>70</v>
      </c>
      <c r="D24" s="23" t="s">
        <v>7</v>
      </c>
      <c r="E24" s="38">
        <v>0</v>
      </c>
      <c r="F24" s="91">
        <f t="shared" si="0"/>
        <v>0.34236111111111106</v>
      </c>
      <c r="G24" s="40"/>
      <c r="H24" s="39">
        <v>0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 x14ac:dyDescent="0.4">
      <c r="A25" s="37">
        <f t="shared" si="2"/>
        <v>5.0699999999999985</v>
      </c>
      <c r="B25" s="21" t="s">
        <v>11</v>
      </c>
      <c r="C25" s="78" t="s">
        <v>18</v>
      </c>
      <c r="D25" s="23" t="s">
        <v>7</v>
      </c>
      <c r="E25" s="38">
        <v>0</v>
      </c>
      <c r="F25" s="91">
        <f t="shared" si="0"/>
        <v>0.34236111111111106</v>
      </c>
      <c r="H25" s="39">
        <v>0</v>
      </c>
    </row>
    <row r="26" spans="1:254" x14ac:dyDescent="0.4">
      <c r="A26" s="37">
        <f t="shared" si="2"/>
        <v>5.0799999999999983</v>
      </c>
      <c r="B26" s="21" t="s">
        <v>11</v>
      </c>
      <c r="C26" s="116" t="s">
        <v>19</v>
      </c>
      <c r="D26" s="117" t="s">
        <v>7</v>
      </c>
      <c r="E26" s="118">
        <v>0</v>
      </c>
      <c r="F26" s="91">
        <f t="shared" si="0"/>
        <v>0.34236111111111106</v>
      </c>
      <c r="H26" s="39">
        <v>0</v>
      </c>
    </row>
    <row r="27" spans="1:254" x14ac:dyDescent="0.4">
      <c r="A27" s="37">
        <f t="shared" si="2"/>
        <v>5.0899999999999981</v>
      </c>
      <c r="B27" s="21" t="s">
        <v>11</v>
      </c>
      <c r="C27" s="119" t="s">
        <v>45</v>
      </c>
      <c r="D27" s="120" t="s">
        <v>7</v>
      </c>
      <c r="E27" s="121">
        <v>0</v>
      </c>
      <c r="F27" s="122">
        <f t="shared" si="0"/>
        <v>0.34236111111111106</v>
      </c>
      <c r="H27" s="39"/>
    </row>
    <row r="28" spans="1:254" x14ac:dyDescent="0.4">
      <c r="A28" s="37">
        <f t="shared" si="2"/>
        <v>5.0999999999999979</v>
      </c>
      <c r="B28" s="21" t="s">
        <v>11</v>
      </c>
      <c r="C28" s="110" t="s">
        <v>20</v>
      </c>
      <c r="D28" s="111" t="s">
        <v>7</v>
      </c>
      <c r="E28" s="123">
        <v>0</v>
      </c>
      <c r="F28" s="113">
        <f t="shared" si="0"/>
        <v>0.34236111111111106</v>
      </c>
      <c r="H28" s="36">
        <v>3.4722222222222225E-3</v>
      </c>
    </row>
    <row r="29" spans="1:254" ht="20" customHeight="1" x14ac:dyDescent="0.4">
      <c r="A29" s="77">
        <f t="shared" si="2"/>
        <v>5.1099999999999977</v>
      </c>
      <c r="B29" s="92" t="s">
        <v>14</v>
      </c>
      <c r="C29" s="132" t="s">
        <v>21</v>
      </c>
      <c r="D29" s="133" t="s">
        <v>7</v>
      </c>
      <c r="E29" s="134">
        <v>5</v>
      </c>
      <c r="F29" s="135">
        <f t="shared" si="0"/>
        <v>0.34236111111111106</v>
      </c>
      <c r="H29" s="36">
        <v>3.4722222222222225E-3</v>
      </c>
    </row>
    <row r="30" spans="1:254" x14ac:dyDescent="0.4">
      <c r="A30" s="77">
        <f t="shared" si="2"/>
        <v>5.1199999999999974</v>
      </c>
      <c r="B30" s="92" t="s">
        <v>14</v>
      </c>
      <c r="C30" s="102" t="s">
        <v>69</v>
      </c>
      <c r="D30" s="84" t="s">
        <v>7</v>
      </c>
      <c r="E30" s="105">
        <v>10</v>
      </c>
      <c r="F30" s="103">
        <f t="shared" si="0"/>
        <v>0.34583333333333327</v>
      </c>
      <c r="H30" s="36"/>
    </row>
    <row r="31" spans="1:254" x14ac:dyDescent="0.4">
      <c r="A31" s="77">
        <f t="shared" si="2"/>
        <v>5.1299999999999972</v>
      </c>
      <c r="B31" s="92" t="s">
        <v>14</v>
      </c>
      <c r="C31" s="102" t="s">
        <v>54</v>
      </c>
      <c r="D31" s="84" t="s">
        <v>7</v>
      </c>
      <c r="E31" s="105">
        <v>5</v>
      </c>
      <c r="F31" s="103">
        <f t="shared" si="0"/>
        <v>0.35277777777777769</v>
      </c>
      <c r="H31" s="36"/>
    </row>
    <row r="32" spans="1:254" x14ac:dyDescent="0.4">
      <c r="A32" s="114">
        <f>A31+0.001</f>
        <v>5.1309999999999976</v>
      </c>
      <c r="B32" s="138" t="s">
        <v>23</v>
      </c>
      <c r="C32" s="102" t="s">
        <v>71</v>
      </c>
      <c r="D32" s="84" t="s">
        <v>7</v>
      </c>
      <c r="E32" s="105">
        <v>2</v>
      </c>
      <c r="F32" s="103">
        <f t="shared" si="0"/>
        <v>0.3562499999999999</v>
      </c>
      <c r="H32" s="36"/>
    </row>
    <row r="33" spans="1:10" x14ac:dyDescent="0.4">
      <c r="A33" s="114">
        <f>A31+0.01</f>
        <v>5.139999999999997</v>
      </c>
      <c r="B33" s="71"/>
      <c r="C33" s="84" t="s">
        <v>36</v>
      </c>
      <c r="D33" s="84"/>
      <c r="E33" s="105"/>
      <c r="F33" s="103">
        <f t="shared" si="0"/>
        <v>0.35763888888888878</v>
      </c>
      <c r="H33" s="36"/>
    </row>
    <row r="34" spans="1:10" x14ac:dyDescent="0.4">
      <c r="A34" s="106">
        <f>A33+0.001</f>
        <v>5.1409999999999973</v>
      </c>
      <c r="B34" s="71" t="s">
        <v>14</v>
      </c>
      <c r="C34" s="102" t="s">
        <v>24</v>
      </c>
      <c r="D34" s="84" t="s">
        <v>22</v>
      </c>
      <c r="E34" s="105">
        <v>5</v>
      </c>
      <c r="F34" s="103">
        <f t="shared" si="0"/>
        <v>0.35763888888888878</v>
      </c>
      <c r="H34" s="36">
        <v>3.4722222222222225E-3</v>
      </c>
    </row>
    <row r="35" spans="1:10" x14ac:dyDescent="0.4">
      <c r="A35" s="106">
        <f t="shared" ref="A35:A42" si="3">A34+0.001</f>
        <v>5.1419999999999977</v>
      </c>
      <c r="B35" s="71" t="s">
        <v>14</v>
      </c>
      <c r="C35" s="102" t="s">
        <v>63</v>
      </c>
      <c r="D35" s="84" t="s">
        <v>25</v>
      </c>
      <c r="E35" s="107">
        <v>10</v>
      </c>
      <c r="F35" s="103">
        <f t="shared" si="0"/>
        <v>0.36111111111111099</v>
      </c>
      <c r="H35" s="36">
        <v>3.4722222222222225E-3</v>
      </c>
      <c r="J35" s="75"/>
    </row>
    <row r="36" spans="1:10" x14ac:dyDescent="0.4">
      <c r="A36" s="136">
        <f t="shared" si="3"/>
        <v>5.142999999999998</v>
      </c>
      <c r="B36" s="137" t="s">
        <v>14</v>
      </c>
      <c r="C36" s="132" t="s">
        <v>26</v>
      </c>
      <c r="D36" s="133" t="s">
        <v>27</v>
      </c>
      <c r="E36" s="134">
        <v>0</v>
      </c>
      <c r="F36" s="135">
        <f t="shared" si="0"/>
        <v>0.36805555555555541</v>
      </c>
      <c r="H36" s="36">
        <v>3.4722222222222225E-3</v>
      </c>
    </row>
    <row r="37" spans="1:10" x14ac:dyDescent="0.4">
      <c r="A37" s="106">
        <f t="shared" si="3"/>
        <v>5.1439999999999984</v>
      </c>
      <c r="B37" s="137" t="s">
        <v>23</v>
      </c>
      <c r="C37" s="132" t="s">
        <v>59</v>
      </c>
      <c r="D37" s="133" t="s">
        <v>58</v>
      </c>
      <c r="E37" s="134">
        <v>5</v>
      </c>
      <c r="F37" s="135">
        <f t="shared" si="0"/>
        <v>0.36805555555555541</v>
      </c>
      <c r="H37" s="36"/>
    </row>
    <row r="38" spans="1:10" x14ac:dyDescent="0.4">
      <c r="A38" s="106">
        <f t="shared" si="3"/>
        <v>5.1449999999999987</v>
      </c>
      <c r="B38" s="137" t="s">
        <v>14</v>
      </c>
      <c r="C38" s="132" t="s">
        <v>64</v>
      </c>
      <c r="D38" s="133" t="s">
        <v>65</v>
      </c>
      <c r="E38" s="134">
        <v>5</v>
      </c>
      <c r="F38" s="135">
        <f t="shared" si="0"/>
        <v>0.37152777777777762</v>
      </c>
      <c r="H38" s="36"/>
    </row>
    <row r="39" spans="1:10" ht="21" x14ac:dyDescent="0.4">
      <c r="A39" s="144">
        <f>A38+0.0001</f>
        <v>5.1450999999999985</v>
      </c>
      <c r="B39" s="137" t="s">
        <v>23</v>
      </c>
      <c r="C39" s="132" t="s">
        <v>74</v>
      </c>
      <c r="D39" s="133" t="s">
        <v>7</v>
      </c>
      <c r="E39" s="134">
        <v>5</v>
      </c>
      <c r="F39" s="135">
        <f t="shared" si="0"/>
        <v>0.37499999999999983</v>
      </c>
      <c r="H39" s="36"/>
    </row>
    <row r="40" spans="1:10" x14ac:dyDescent="0.4">
      <c r="A40" s="106">
        <f>A38+0.001</f>
        <v>5.145999999999999</v>
      </c>
      <c r="B40" s="137" t="s">
        <v>14</v>
      </c>
      <c r="C40" s="132" t="s">
        <v>80</v>
      </c>
      <c r="D40" s="133" t="s">
        <v>53</v>
      </c>
      <c r="E40" s="134">
        <v>5</v>
      </c>
      <c r="F40" s="135">
        <f t="shared" si="0"/>
        <v>0.37847222222222204</v>
      </c>
      <c r="H40" s="36"/>
    </row>
    <row r="41" spans="1:10" x14ac:dyDescent="0.4">
      <c r="A41" s="106">
        <f t="shared" si="3"/>
        <v>5.1469999999999994</v>
      </c>
      <c r="B41" s="137" t="s">
        <v>14</v>
      </c>
      <c r="C41" s="132" t="s">
        <v>66</v>
      </c>
      <c r="D41" s="133" t="s">
        <v>67</v>
      </c>
      <c r="E41" s="134">
        <v>5</v>
      </c>
      <c r="F41" s="135">
        <f t="shared" si="0"/>
        <v>0.38194444444444425</v>
      </c>
      <c r="H41" s="36"/>
    </row>
    <row r="42" spans="1:10" x14ac:dyDescent="0.4">
      <c r="A42" s="106">
        <f t="shared" si="3"/>
        <v>5.1479999999999997</v>
      </c>
      <c r="B42" s="137" t="s">
        <v>23</v>
      </c>
      <c r="C42" s="132" t="s">
        <v>68</v>
      </c>
      <c r="D42" s="133" t="s">
        <v>33</v>
      </c>
      <c r="E42" s="134">
        <v>10</v>
      </c>
      <c r="F42" s="135">
        <f t="shared" si="0"/>
        <v>0.38541666666666646</v>
      </c>
      <c r="H42" s="36"/>
    </row>
    <row r="43" spans="1:10" ht="15" customHeight="1" x14ac:dyDescent="0.4">
      <c r="A43" s="101">
        <v>5.2</v>
      </c>
      <c r="B43" s="71"/>
      <c r="C43" s="84" t="s">
        <v>37</v>
      </c>
      <c r="D43" s="84"/>
      <c r="E43" s="105"/>
      <c r="F43" s="135">
        <f t="shared" si="0"/>
        <v>0.39236111111111088</v>
      </c>
      <c r="H43" s="36"/>
    </row>
    <row r="44" spans="1:10" ht="15" customHeight="1" x14ac:dyDescent="0.4">
      <c r="A44" s="101">
        <f t="shared" ref="A44:A57" si="4">A43+0.01</f>
        <v>5.21</v>
      </c>
      <c r="B44" s="72" t="s">
        <v>14</v>
      </c>
      <c r="C44" s="83" t="s">
        <v>49</v>
      </c>
      <c r="D44" s="84" t="s">
        <v>33</v>
      </c>
      <c r="E44" s="105">
        <v>3</v>
      </c>
      <c r="F44" s="135">
        <f t="shared" si="0"/>
        <v>0.39236111111111088</v>
      </c>
      <c r="H44" s="36"/>
    </row>
    <row r="45" spans="1:10" x14ac:dyDescent="0.4">
      <c r="A45" s="101">
        <f t="shared" si="4"/>
        <v>5.22</v>
      </c>
      <c r="B45" s="71" t="s">
        <v>14</v>
      </c>
      <c r="C45" s="102" t="s">
        <v>46</v>
      </c>
      <c r="D45" s="84" t="s">
        <v>47</v>
      </c>
      <c r="E45" s="105">
        <v>3</v>
      </c>
      <c r="F45" s="135">
        <f t="shared" si="0"/>
        <v>0.39444444444444421</v>
      </c>
      <c r="H45" s="36">
        <v>3.4722222222222225E-3</v>
      </c>
      <c r="J45" s="75"/>
    </row>
    <row r="46" spans="1:10" x14ac:dyDescent="0.4">
      <c r="A46" s="101">
        <f t="shared" si="4"/>
        <v>5.2299999999999995</v>
      </c>
      <c r="B46" s="72" t="s">
        <v>14</v>
      </c>
      <c r="C46" s="83" t="s">
        <v>48</v>
      </c>
      <c r="D46" s="84" t="s">
        <v>53</v>
      </c>
      <c r="E46" s="105">
        <v>3</v>
      </c>
      <c r="F46" s="135">
        <f t="shared" si="0"/>
        <v>0.39652777777777753</v>
      </c>
      <c r="H46" s="36">
        <v>3.4722222222222225E-3</v>
      </c>
    </row>
    <row r="47" spans="1:10" x14ac:dyDescent="0.4">
      <c r="A47" s="101">
        <f t="shared" si="4"/>
        <v>5.2399999999999993</v>
      </c>
      <c r="B47" s="72" t="s">
        <v>14</v>
      </c>
      <c r="C47" s="83" t="s">
        <v>50</v>
      </c>
      <c r="D47" s="84" t="s">
        <v>42</v>
      </c>
      <c r="E47" s="105">
        <v>3</v>
      </c>
      <c r="F47" s="135">
        <f t="shared" si="0"/>
        <v>0.39861111111111086</v>
      </c>
      <c r="H47" s="36"/>
    </row>
    <row r="48" spans="1:10" x14ac:dyDescent="0.4">
      <c r="A48" s="101">
        <f t="shared" si="4"/>
        <v>5.2499999999999991</v>
      </c>
      <c r="B48" s="72" t="s">
        <v>14</v>
      </c>
      <c r="C48" s="83" t="s">
        <v>51</v>
      </c>
      <c r="D48" s="84" t="s">
        <v>41</v>
      </c>
      <c r="E48" s="105">
        <v>3</v>
      </c>
      <c r="F48" s="135">
        <f t="shared" si="0"/>
        <v>0.40069444444444419</v>
      </c>
      <c r="H48" s="36"/>
    </row>
    <row r="49" spans="1:254" ht="15" customHeight="1" x14ac:dyDescent="0.4">
      <c r="A49" s="101">
        <v>5.3</v>
      </c>
      <c r="B49" s="71"/>
      <c r="C49" s="84" t="s">
        <v>38</v>
      </c>
      <c r="D49" s="84"/>
      <c r="E49" s="105"/>
      <c r="F49" s="135">
        <f t="shared" si="0"/>
        <v>0.40277777777777751</v>
      </c>
      <c r="H49" s="36"/>
    </row>
    <row r="50" spans="1:254" ht="21" x14ac:dyDescent="0.4">
      <c r="A50" s="101">
        <v>5.31</v>
      </c>
      <c r="B50" s="72" t="s">
        <v>14</v>
      </c>
      <c r="C50" s="83" t="s">
        <v>40</v>
      </c>
      <c r="D50" s="84" t="s">
        <v>52</v>
      </c>
      <c r="E50" s="108">
        <v>5</v>
      </c>
      <c r="F50" s="135">
        <f t="shared" si="0"/>
        <v>0.40277777777777751</v>
      </c>
      <c r="H50" s="36"/>
      <c r="J50" s="75"/>
    </row>
    <row r="51" spans="1:254" ht="15" customHeight="1" x14ac:dyDescent="0.4">
      <c r="A51" s="101">
        <v>5.4</v>
      </c>
      <c r="B51" s="71"/>
      <c r="C51" s="84" t="s">
        <v>39</v>
      </c>
      <c r="D51" s="84"/>
      <c r="E51" s="105"/>
      <c r="F51" s="135">
        <f t="shared" si="0"/>
        <v>0.40624999999999972</v>
      </c>
      <c r="H51" s="36"/>
    </row>
    <row r="52" spans="1:254" ht="24.5" customHeight="1" x14ac:dyDescent="0.4">
      <c r="A52" s="109">
        <f t="shared" si="4"/>
        <v>5.41</v>
      </c>
      <c r="B52" s="90" t="s">
        <v>11</v>
      </c>
      <c r="C52" s="110" t="s">
        <v>76</v>
      </c>
      <c r="D52" s="111" t="s">
        <v>34</v>
      </c>
      <c r="E52" s="112">
        <v>0</v>
      </c>
      <c r="F52" s="113">
        <f t="shared" si="0"/>
        <v>0.40624999999999972</v>
      </c>
      <c r="H52" s="36">
        <v>2.0833333333333333E-3</v>
      </c>
    </row>
    <row r="53" spans="1:254" ht="24" customHeight="1" x14ac:dyDescent="0.4">
      <c r="A53" s="109">
        <f t="shared" si="4"/>
        <v>5.42</v>
      </c>
      <c r="B53" s="90" t="s">
        <v>11</v>
      </c>
      <c r="C53" s="110" t="s">
        <v>78</v>
      </c>
      <c r="D53" s="111" t="s">
        <v>44</v>
      </c>
      <c r="E53" s="112">
        <v>0</v>
      </c>
      <c r="F53" s="113">
        <f t="shared" si="0"/>
        <v>0.40624999999999972</v>
      </c>
      <c r="H53" s="36"/>
    </row>
    <row r="54" spans="1:254" ht="24" customHeight="1" x14ac:dyDescent="0.4">
      <c r="A54" s="109">
        <f t="shared" si="4"/>
        <v>5.43</v>
      </c>
      <c r="B54" s="90" t="s">
        <v>11</v>
      </c>
      <c r="C54" s="110" t="s">
        <v>77</v>
      </c>
      <c r="D54" s="111" t="s">
        <v>44</v>
      </c>
      <c r="E54" s="112">
        <v>0</v>
      </c>
      <c r="F54" s="113">
        <f t="shared" si="0"/>
        <v>0.40624999999999972</v>
      </c>
      <c r="H54" s="36"/>
    </row>
    <row r="55" spans="1:254" x14ac:dyDescent="0.4">
      <c r="A55" s="151">
        <f t="shared" si="4"/>
        <v>5.4399999999999995</v>
      </c>
      <c r="B55" s="152" t="s">
        <v>11</v>
      </c>
      <c r="C55" s="153" t="s">
        <v>43</v>
      </c>
      <c r="D55" s="154" t="s">
        <v>44</v>
      </c>
      <c r="E55" s="155">
        <v>0</v>
      </c>
      <c r="F55" s="156">
        <f t="shared" si="0"/>
        <v>0.40624999999999972</v>
      </c>
      <c r="H55" s="96"/>
    </row>
    <row r="56" spans="1:254" s="100" customFormat="1" ht="21" x14ac:dyDescent="0.4">
      <c r="A56" s="109">
        <f t="shared" si="4"/>
        <v>5.4499999999999993</v>
      </c>
      <c r="B56" s="90" t="s">
        <v>11</v>
      </c>
      <c r="C56" s="145" t="s">
        <v>75</v>
      </c>
      <c r="D56" s="111" t="s">
        <v>44</v>
      </c>
      <c r="E56" s="112">
        <v>0</v>
      </c>
      <c r="F56" s="113">
        <f t="shared" si="0"/>
        <v>0.40624999999999972</v>
      </c>
      <c r="G56" s="104"/>
      <c r="H56" s="99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8"/>
      <c r="CM56" s="98"/>
      <c r="CN56" s="98"/>
      <c r="CO56" s="98"/>
      <c r="CP56" s="98"/>
      <c r="CQ56" s="98"/>
      <c r="CR56" s="98"/>
      <c r="CS56" s="98"/>
      <c r="CT56" s="98"/>
      <c r="CU56" s="98"/>
      <c r="CV56" s="98"/>
      <c r="CW56" s="98"/>
      <c r="CX56" s="98"/>
      <c r="CY56" s="98"/>
      <c r="CZ56" s="98"/>
      <c r="DA56" s="98"/>
      <c r="DB56" s="98"/>
      <c r="DC56" s="98"/>
      <c r="DD56" s="98"/>
      <c r="DE56" s="98"/>
      <c r="DF56" s="98"/>
      <c r="DG56" s="98"/>
      <c r="DH56" s="98"/>
      <c r="DI56" s="98"/>
      <c r="DJ56" s="98"/>
      <c r="DK56" s="98"/>
      <c r="DL56" s="98"/>
      <c r="DM56" s="98"/>
      <c r="DN56" s="98"/>
      <c r="DO56" s="98"/>
      <c r="DP56" s="98"/>
      <c r="DQ56" s="98"/>
      <c r="DR56" s="98"/>
      <c r="DS56" s="98"/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8"/>
      <c r="EH56" s="98"/>
      <c r="EI56" s="98"/>
      <c r="EJ56" s="98"/>
      <c r="EK56" s="98"/>
      <c r="EL56" s="98"/>
      <c r="EM56" s="98"/>
      <c r="EN56" s="98"/>
      <c r="EO56" s="98"/>
      <c r="EP56" s="98"/>
      <c r="EQ56" s="98"/>
      <c r="ER56" s="98"/>
      <c r="ES56" s="98"/>
      <c r="ET56" s="98"/>
      <c r="EU56" s="98"/>
      <c r="EV56" s="98"/>
      <c r="EW56" s="98"/>
      <c r="EX56" s="98"/>
      <c r="EY56" s="98"/>
      <c r="EZ56" s="98"/>
      <c r="FA56" s="98"/>
      <c r="FB56" s="98"/>
      <c r="FC56" s="98"/>
      <c r="FD56" s="98"/>
      <c r="FE56" s="98"/>
      <c r="FF56" s="98"/>
      <c r="FG56" s="98"/>
      <c r="FH56" s="98"/>
      <c r="FI56" s="98"/>
      <c r="FJ56" s="98"/>
      <c r="FK56" s="98"/>
      <c r="FL56" s="98"/>
      <c r="FM56" s="98"/>
      <c r="FN56" s="98"/>
      <c r="FO56" s="98"/>
      <c r="FP56" s="98"/>
      <c r="FQ56" s="98"/>
      <c r="FR56" s="98"/>
      <c r="FS56" s="98"/>
      <c r="FT56" s="98"/>
      <c r="FU56" s="98"/>
      <c r="FV56" s="98"/>
      <c r="FW56" s="98"/>
      <c r="FX56" s="98"/>
      <c r="FY56" s="98"/>
      <c r="FZ56" s="98"/>
      <c r="GA56" s="98"/>
      <c r="GB56" s="98"/>
      <c r="GC56" s="98"/>
      <c r="GD56" s="98"/>
      <c r="GE56" s="98"/>
      <c r="GF56" s="98"/>
      <c r="GG56" s="98"/>
      <c r="GH56" s="98"/>
      <c r="GI56" s="98"/>
      <c r="GJ56" s="98"/>
      <c r="GK56" s="98"/>
      <c r="GL56" s="98"/>
      <c r="GM56" s="98"/>
      <c r="GN56" s="98"/>
      <c r="GO56" s="98"/>
      <c r="GP56" s="98"/>
      <c r="GQ56" s="98"/>
      <c r="GR56" s="98"/>
      <c r="GS56" s="98"/>
      <c r="GT56" s="98"/>
      <c r="GU56" s="98"/>
      <c r="GV56" s="98"/>
      <c r="GW56" s="98"/>
      <c r="GX56" s="98"/>
      <c r="GY56" s="98"/>
      <c r="GZ56" s="98"/>
      <c r="HA56" s="98"/>
      <c r="HB56" s="98"/>
      <c r="HC56" s="98"/>
      <c r="HD56" s="98"/>
      <c r="HE56" s="98"/>
      <c r="HF56" s="98"/>
      <c r="HG56" s="98"/>
      <c r="HH56" s="98"/>
      <c r="HI56" s="98"/>
      <c r="HJ56" s="98"/>
      <c r="HK56" s="98"/>
      <c r="HL56" s="98"/>
      <c r="HM56" s="98"/>
      <c r="HN56" s="98"/>
      <c r="HO56" s="98"/>
      <c r="HP56" s="98"/>
      <c r="HQ56" s="98"/>
      <c r="HR56" s="98"/>
      <c r="HS56" s="98"/>
      <c r="HT56" s="98"/>
      <c r="HU56" s="98"/>
      <c r="HV56" s="98"/>
      <c r="HW56" s="98"/>
      <c r="HX56" s="98"/>
      <c r="HY56" s="98"/>
      <c r="HZ56" s="98"/>
      <c r="IA56" s="98"/>
      <c r="IB56" s="98"/>
      <c r="IC56" s="98"/>
      <c r="ID56" s="98"/>
      <c r="IE56" s="98"/>
      <c r="IF56" s="98"/>
      <c r="IG56" s="98"/>
      <c r="IH56" s="98"/>
      <c r="II56" s="98"/>
      <c r="IJ56" s="98"/>
      <c r="IK56" s="98"/>
      <c r="IL56" s="98"/>
      <c r="IM56" s="98"/>
      <c r="IN56" s="98"/>
      <c r="IO56" s="98"/>
      <c r="IP56" s="98"/>
      <c r="IQ56" s="98"/>
      <c r="IR56" s="98"/>
      <c r="IS56" s="98"/>
      <c r="IT56" s="98"/>
    </row>
    <row r="57" spans="1:254" s="148" customFormat="1" ht="21" x14ac:dyDescent="0.4">
      <c r="A57" s="149">
        <f t="shared" si="4"/>
        <v>5.4599999999999991</v>
      </c>
      <c r="B57" s="137" t="s">
        <v>14</v>
      </c>
      <c r="C57" s="150" t="s">
        <v>83</v>
      </c>
      <c r="D57" s="133" t="s">
        <v>79</v>
      </c>
      <c r="E57" s="134">
        <v>2</v>
      </c>
      <c r="F57" s="135">
        <f t="shared" si="0"/>
        <v>0.40624999999999972</v>
      </c>
      <c r="G57" s="146"/>
      <c r="H57" s="147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  <c r="BI57" s="146"/>
      <c r="BJ57" s="146"/>
      <c r="BK57" s="146"/>
      <c r="BL57" s="146"/>
      <c r="BM57" s="146"/>
      <c r="BN57" s="146"/>
      <c r="BO57" s="146"/>
      <c r="BP57" s="146"/>
      <c r="BQ57" s="146"/>
      <c r="BR57" s="146"/>
      <c r="BS57" s="146"/>
      <c r="BT57" s="146"/>
      <c r="BU57" s="146"/>
      <c r="BV57" s="146"/>
      <c r="BW57" s="146"/>
      <c r="BX57" s="146"/>
      <c r="BY57" s="146"/>
      <c r="BZ57" s="146"/>
      <c r="CA57" s="146"/>
      <c r="CB57" s="146"/>
      <c r="CC57" s="146"/>
      <c r="CD57" s="146"/>
      <c r="CE57" s="146"/>
      <c r="CF57" s="146"/>
      <c r="CG57" s="146"/>
      <c r="CH57" s="146"/>
      <c r="CI57" s="146"/>
      <c r="CJ57" s="146"/>
      <c r="CK57" s="146"/>
      <c r="CL57" s="146"/>
      <c r="CM57" s="146"/>
      <c r="CN57" s="146"/>
      <c r="CO57" s="146"/>
      <c r="CP57" s="146"/>
      <c r="CQ57" s="146"/>
      <c r="CR57" s="146"/>
      <c r="CS57" s="146"/>
      <c r="CT57" s="146"/>
      <c r="CU57" s="146"/>
      <c r="CV57" s="146"/>
      <c r="CW57" s="146"/>
      <c r="CX57" s="146"/>
      <c r="CY57" s="146"/>
      <c r="CZ57" s="146"/>
      <c r="DA57" s="146"/>
      <c r="DB57" s="146"/>
      <c r="DC57" s="146"/>
      <c r="DD57" s="146"/>
      <c r="DE57" s="146"/>
      <c r="DF57" s="146"/>
      <c r="DG57" s="146"/>
      <c r="DH57" s="146"/>
      <c r="DI57" s="146"/>
      <c r="DJ57" s="146"/>
      <c r="DK57" s="146"/>
      <c r="DL57" s="146"/>
      <c r="DM57" s="146"/>
      <c r="DN57" s="146"/>
      <c r="DO57" s="146"/>
      <c r="DP57" s="146"/>
      <c r="DQ57" s="146"/>
      <c r="DR57" s="146"/>
      <c r="DS57" s="146"/>
      <c r="DT57" s="146"/>
      <c r="DU57" s="146"/>
      <c r="DV57" s="146"/>
      <c r="DW57" s="146"/>
      <c r="DX57" s="146"/>
      <c r="DY57" s="146"/>
      <c r="DZ57" s="146"/>
      <c r="EA57" s="146"/>
      <c r="EB57" s="146"/>
      <c r="EC57" s="146"/>
      <c r="ED57" s="146"/>
      <c r="EE57" s="146"/>
      <c r="EF57" s="146"/>
      <c r="EG57" s="146"/>
      <c r="EH57" s="146"/>
      <c r="EI57" s="146"/>
      <c r="EJ57" s="146"/>
      <c r="EK57" s="146"/>
      <c r="EL57" s="146"/>
      <c r="EM57" s="146"/>
      <c r="EN57" s="146"/>
      <c r="EO57" s="146"/>
      <c r="EP57" s="146"/>
      <c r="EQ57" s="146"/>
      <c r="ER57" s="146"/>
      <c r="ES57" s="146"/>
      <c r="ET57" s="146"/>
      <c r="EU57" s="146"/>
      <c r="EV57" s="146"/>
      <c r="EW57" s="146"/>
      <c r="EX57" s="146"/>
      <c r="EY57" s="146"/>
      <c r="EZ57" s="146"/>
      <c r="FA57" s="146"/>
      <c r="FB57" s="146"/>
      <c r="FC57" s="146"/>
      <c r="FD57" s="146"/>
      <c r="FE57" s="146"/>
      <c r="FF57" s="146"/>
      <c r="FG57" s="146"/>
      <c r="FH57" s="146"/>
      <c r="FI57" s="146"/>
      <c r="FJ57" s="146"/>
      <c r="FK57" s="146"/>
      <c r="FL57" s="146"/>
      <c r="FM57" s="146"/>
      <c r="FN57" s="146"/>
      <c r="FO57" s="146"/>
      <c r="FP57" s="146"/>
      <c r="FQ57" s="146"/>
      <c r="FR57" s="146"/>
      <c r="FS57" s="146"/>
      <c r="FT57" s="146"/>
      <c r="FU57" s="146"/>
      <c r="FV57" s="146"/>
      <c r="FW57" s="146"/>
      <c r="FX57" s="146"/>
      <c r="FY57" s="146"/>
      <c r="FZ57" s="146"/>
      <c r="GA57" s="146"/>
      <c r="GB57" s="146"/>
      <c r="GC57" s="146"/>
      <c r="GD57" s="146"/>
      <c r="GE57" s="146"/>
      <c r="GF57" s="146"/>
      <c r="GG57" s="146"/>
      <c r="GH57" s="146"/>
      <c r="GI57" s="146"/>
      <c r="GJ57" s="146"/>
      <c r="GK57" s="146"/>
      <c r="GL57" s="146"/>
      <c r="GM57" s="146"/>
      <c r="GN57" s="146"/>
      <c r="GO57" s="146"/>
      <c r="GP57" s="146"/>
      <c r="GQ57" s="146"/>
      <c r="GR57" s="146"/>
      <c r="GS57" s="146"/>
      <c r="GT57" s="146"/>
      <c r="GU57" s="146"/>
      <c r="GV57" s="146"/>
      <c r="GW57" s="146"/>
      <c r="GX57" s="146"/>
      <c r="GY57" s="146"/>
      <c r="GZ57" s="146"/>
      <c r="HA57" s="146"/>
      <c r="HB57" s="146"/>
      <c r="HC57" s="146"/>
      <c r="HD57" s="146"/>
      <c r="HE57" s="146"/>
      <c r="HF57" s="146"/>
      <c r="HG57" s="146"/>
      <c r="HH57" s="146"/>
      <c r="HI57" s="146"/>
      <c r="HJ57" s="146"/>
      <c r="HK57" s="146"/>
      <c r="HL57" s="146"/>
      <c r="HM57" s="146"/>
      <c r="HN57" s="146"/>
      <c r="HO57" s="146"/>
      <c r="HP57" s="146"/>
      <c r="HQ57" s="146"/>
      <c r="HR57" s="146"/>
      <c r="HS57" s="146"/>
      <c r="HT57" s="146"/>
      <c r="HU57" s="146"/>
      <c r="HV57" s="146"/>
      <c r="HW57" s="146"/>
      <c r="HX57" s="146"/>
      <c r="HY57" s="146"/>
      <c r="HZ57" s="146"/>
      <c r="IA57" s="146"/>
      <c r="IB57" s="146"/>
      <c r="IC57" s="146"/>
      <c r="ID57" s="146"/>
      <c r="IE57" s="146"/>
      <c r="IF57" s="146"/>
      <c r="IG57" s="146"/>
      <c r="IH57" s="146"/>
      <c r="II57" s="146"/>
      <c r="IJ57" s="146"/>
      <c r="IK57" s="146"/>
      <c r="IL57" s="146"/>
      <c r="IM57" s="146"/>
      <c r="IN57" s="146"/>
      <c r="IO57" s="146"/>
      <c r="IP57" s="146"/>
      <c r="IQ57" s="146"/>
      <c r="IR57" s="146"/>
      <c r="IS57" s="146"/>
      <c r="IT57" s="146"/>
    </row>
    <row r="58" spans="1:254" ht="14.25" customHeight="1" x14ac:dyDescent="0.4">
      <c r="A58" s="101">
        <f>A51+0.1</f>
        <v>5.5</v>
      </c>
      <c r="B58" s="71" t="s">
        <v>14</v>
      </c>
      <c r="C58" s="84" t="s">
        <v>28</v>
      </c>
      <c r="D58" s="84" t="s">
        <v>7</v>
      </c>
      <c r="E58" s="105">
        <v>3</v>
      </c>
      <c r="F58" s="135">
        <f t="shared" si="0"/>
        <v>0.40763888888888861</v>
      </c>
      <c r="H58" s="97">
        <v>2.0833333333333333E-3</v>
      </c>
      <c r="J58" s="75"/>
    </row>
    <row r="59" spans="1:254" ht="21.75" customHeight="1" x14ac:dyDescent="0.4">
      <c r="A59" s="128"/>
      <c r="B59" s="129"/>
      <c r="C59" s="130"/>
      <c r="D59" s="130"/>
      <c r="E59" s="131"/>
      <c r="F59" s="135">
        <f t="shared" si="0"/>
        <v>0.40972222222222193</v>
      </c>
      <c r="H59" s="13"/>
    </row>
    <row r="60" spans="1:254" x14ac:dyDescent="0.4">
      <c r="A60" s="85"/>
      <c r="B60" s="79"/>
      <c r="C60" s="89"/>
      <c r="D60" s="86"/>
      <c r="E60" s="87"/>
      <c r="F60" s="88"/>
      <c r="H60" s="13"/>
    </row>
    <row r="61" spans="1:254" x14ac:dyDescent="0.4">
      <c r="A61" s="142"/>
      <c r="B61" s="73" t="s">
        <v>23</v>
      </c>
      <c r="C61" s="74" t="s">
        <v>29</v>
      </c>
      <c r="D61" s="80" t="s">
        <v>7</v>
      </c>
      <c r="E61" s="81"/>
      <c r="F61" s="82" t="s">
        <v>82</v>
      </c>
      <c r="H61" s="43"/>
    </row>
    <row r="62" spans="1:254" x14ac:dyDescent="0.4">
      <c r="A62" s="44"/>
      <c r="B62" s="45"/>
      <c r="C62" s="42"/>
      <c r="D62" s="42"/>
      <c r="E62" s="46"/>
      <c r="F62" s="47"/>
      <c r="H62" s="48"/>
    </row>
    <row r="63" spans="1:254" x14ac:dyDescent="0.4">
      <c r="A63" s="49" t="s">
        <v>2</v>
      </c>
      <c r="B63" s="45" t="s">
        <v>2</v>
      </c>
      <c r="C63" s="42" t="s">
        <v>30</v>
      </c>
      <c r="D63" s="42"/>
      <c r="E63" s="46" t="s">
        <v>2</v>
      </c>
      <c r="F63" s="47" t="s">
        <v>2</v>
      </c>
      <c r="H63" s="50" t="s">
        <v>2</v>
      </c>
    </row>
    <row r="64" spans="1:254" x14ac:dyDescent="0.4">
      <c r="A64" s="45"/>
      <c r="B64" s="51"/>
      <c r="C64" s="42" t="s">
        <v>31</v>
      </c>
      <c r="D64" s="52"/>
      <c r="E64" s="53"/>
      <c r="F64" s="54"/>
      <c r="H64" s="55"/>
    </row>
    <row r="65" spans="1:8" x14ac:dyDescent="0.4">
      <c r="A65" s="45"/>
      <c r="B65" s="56"/>
      <c r="C65" s="57"/>
      <c r="D65" s="58"/>
      <c r="E65" s="59"/>
      <c r="F65" s="60"/>
      <c r="H65" s="61"/>
    </row>
    <row r="66" spans="1:8" x14ac:dyDescent="0.4">
      <c r="A66" s="62"/>
      <c r="B66" s="63"/>
      <c r="C66" s="64"/>
    </row>
    <row r="67" spans="1:8" x14ac:dyDescent="0.4">
      <c r="A67" s="62"/>
      <c r="B67" s="63"/>
      <c r="C67" s="69"/>
      <c r="D67" s="69"/>
    </row>
    <row r="68" spans="1:8" x14ac:dyDescent="0.4">
      <c r="A68" s="62"/>
      <c r="B68" s="63"/>
      <c r="C68" s="70"/>
      <c r="D68" s="69"/>
    </row>
    <row r="69" spans="1:8" x14ac:dyDescent="0.4">
      <c r="D69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2015-11-05T20:20:50Z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