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7\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EC_Opening_Agenda!$A$1:$E$41</definedName>
    <definedName name="PRINT_AREA_MI_1">EC_Opening_Agenda!$A$1:$E$41</definedName>
  </definedNames>
  <calcPr calcId="152511" concurrentCalc="0"/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A48" i="1"/>
  <c r="A54" i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26" i="1"/>
  <c r="F27" i="1"/>
  <c r="F28" i="1"/>
  <c r="F29" i="1"/>
  <c r="A39" i="1"/>
  <c r="A40" i="1"/>
  <c r="A41" i="1"/>
  <c r="A42" i="1"/>
  <c r="A43" i="1"/>
  <c r="A19" i="1"/>
  <c r="A20" i="1"/>
  <c r="A21" i="1"/>
  <c r="A22" i="1"/>
  <c r="A23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1" i="1"/>
  <c r="A17" i="1"/>
  <c r="A18" i="1"/>
  <c r="A44" i="1"/>
  <c r="A11" i="1"/>
  <c r="A12" i="1"/>
  <c r="A53" i="1"/>
  <c r="A49" i="1"/>
  <c r="A50" i="1"/>
  <c r="A51" i="1"/>
  <c r="A52" i="1"/>
</calcChain>
</file>

<file path=xl/sharedStrings.xml><?xml version="1.0" encoding="utf-8"?>
<sst xmlns="http://schemas.openxmlformats.org/spreadsheetml/2006/main" count="148" uniqueCount="81">
  <si>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</si>
  <si>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</si>
  <si>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</si>
  <si>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</si>
  <si>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</si>
  <si>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</si>
  <si>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</si>
  <si>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</si>
  <si>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</si>
  <si>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</si>
  <si>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</si>
  <si>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</si>
  <si>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</si>
  <si>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</si>
  <si>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</si>
  <si>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</si>
  <si>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</si>
  <si>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</si>
  <si>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</si>
  <si>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</si>
  <si>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</si>
  <si>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</si>
  <si>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</si>
  <si>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</si>
  <si>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</si>
  <si>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</si>
  <si>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</si>
  <si>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</si>
  <si>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</si>
  <si>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</si>
  <si>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</si>
  <si>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</si>
  <si>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</si>
  <si>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</si>
  <si>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</si>
  <si>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</si>
  <si>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</si>
  <si>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</si>
  <si>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</si>
  <si>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</si>
  <si>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</si>
  <si>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</si>
  <si>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Lynch</t>
  </si>
  <si>
    <t>Heile</t>
  </si>
  <si>
    <t>Get IEEE 802 Update</t>
  </si>
  <si>
    <t>IEEE-SA PR and Mktg Tracking Reports</t>
  </si>
  <si>
    <t>IEEE-SA Active Standards Report</t>
  </si>
  <si>
    <t>Zuniga</t>
  </si>
  <si>
    <t>Privacy Recommendation ECSG Update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</si>
  <si>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</si>
  <si>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</si>
  <si>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</si>
  <si>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</si>
  <si>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</si>
  <si>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</si>
  <si>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</si>
  <si>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</si>
  <si>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Parsons</t>
  </si>
  <si>
    <t>Review 802 Task Force Agenda</t>
  </si>
  <si>
    <t>IEEE-SA Global Activities Report</t>
  </si>
  <si>
    <t>Chair's Announcements</t>
  </si>
  <si>
    <t>EC Affiliation Update</t>
  </si>
  <si>
    <t>Future venues</t>
  </si>
  <si>
    <t>Action Item Recap (Mar Plenary,  EC June Teleconference)</t>
  </si>
  <si>
    <t>Indemnification</t>
  </si>
  <si>
    <t>Marks</t>
  </si>
  <si>
    <t>Status Update - Get802</t>
  </si>
  <si>
    <t>APPROVE Motion: Approve  minutes of Mar 2015 Opening Meeting</t>
  </si>
  <si>
    <t>APPROVE Motion: Approve  minutes of Mar Closing Meeting</t>
  </si>
  <si>
    <t>APPROVE Motion: Approve  minutes of Jun conference call</t>
  </si>
  <si>
    <t>r01</t>
  </si>
  <si>
    <t>IEEE-SA Staff</t>
  </si>
  <si>
    <t>Annual Review of Subgroups / TAGs</t>
  </si>
  <si>
    <t>Monday 8:00AM -10:00AM</t>
  </si>
  <si>
    <t>SASB resolution resulting from 2014 IEEE 802 financial report</t>
  </si>
  <si>
    <t>Nikolich / Chaplin</t>
  </si>
  <si>
    <t xml:space="preserve">Tutorial Schedule </t>
  </si>
  <si>
    <t>Unlicensed Spectrum Sharing coordination; 3GPP, LTE-U Forum</t>
  </si>
  <si>
    <t>Nikolich / D'Ambrosia</t>
  </si>
  <si>
    <t>10:00AM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</si>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</sst>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5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6" fontId="20" fillId="0" borderId="14" xfId="0" applyNumberFormat="1" applyFont="1" applyBorder="1" applyAlignment="1" applyProtection="1">
      <alignment horizontal="right" vertical="top"/>
    </xf>
    <xf numFmtId="166" fontId="20" fillId="0" borderId="13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5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19" borderId="0" xfId="0" applyFont="1" applyFill="1" applyBorder="1" applyAlignment="1">
      <alignment vertical="top"/>
    </xf>
    <xf numFmtId="164" fontId="24" fillId="19" borderId="10" xfId="0" applyFont="1" applyFill="1" applyBorder="1" applyAlignment="1" applyProtection="1">
      <alignment horizontal="left" vertical="top" wrapText="1" indent="1"/>
    </xf>
    <xf numFmtId="164" fontId="24" fillId="18" borderId="10" xfId="0" applyFont="1" applyFill="1" applyBorder="1" applyAlignment="1" applyProtection="1">
      <alignment horizontal="left" vertical="top" wrapText="1" indent="1"/>
    </xf>
    <xf numFmtId="164" fontId="24" fillId="18" borderId="12" xfId="0" applyFont="1" applyFill="1" applyBorder="1" applyAlignment="1" applyProtection="1">
      <alignment horizontal="left" vertical="top" wrapText="1" indent="1"/>
    </xf>
    <xf numFmtId="164" fontId="24" fillId="18" borderId="16" xfId="0" applyFont="1" applyFill="1" applyBorder="1" applyAlignment="1" applyProtection="1">
      <alignment horizontal="left" vertical="top" wrapText="1" indent="1"/>
    </xf>
    <xf numFmtId="164" fontId="24" fillId="22" borderId="11" xfId="0" applyFont="1" applyFill="1" applyBorder="1" applyAlignment="1" applyProtection="1">
      <alignment horizontal="left" vertical="top" wrapText="1" indent="1"/>
    </xf>
    <xf numFmtId="164" fontId="24" fillId="23" borderId="11" xfId="0" applyFont="1" applyFill="1" applyBorder="1" applyAlignment="1" applyProtection="1">
      <alignment horizontal="left" vertical="top" wrapText="1" indent="1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5" fillId="0" borderId="11" xfId="0" applyFont="1" applyFill="1" applyBorder="1" applyAlignment="1" applyProtection="1">
      <alignment horizontal="left" vertical="top" wrapText="1" indent="1"/>
    </xf>
    <xf numFmtId="169" fontId="24" fillId="22" borderId="11" xfId="0" applyNumberFormat="1" applyFont="1" applyFill="1" applyBorder="1" applyAlignment="1" applyProtection="1">
      <alignment horizontal="left" vertical="top" indent="1"/>
    </xf>
    <xf numFmtId="164" fontId="24" fillId="19" borderId="10" xfId="0" applyFont="1" applyFill="1" applyBorder="1" applyAlignment="1" applyProtection="1">
      <alignment horizontal="left" vertical="top" wrapText="1"/>
    </xf>
    <xf numFmtId="1" fontId="24" fillId="19" borderId="10" xfId="0" applyNumberFormat="1" applyFont="1" applyFill="1" applyBorder="1" applyAlignment="1" applyProtection="1">
      <alignment horizontal="right" vertical="top"/>
    </xf>
    <xf numFmtId="165" fontId="24" fillId="0" borderId="10" xfId="0" applyNumberFormat="1" applyFont="1" applyBorder="1" applyAlignment="1" applyProtection="1">
      <alignment horizontal="right" vertical="top"/>
    </xf>
    <xf numFmtId="164" fontId="24" fillId="18" borderId="10" xfId="0" applyFont="1" applyFill="1" applyBorder="1" applyAlignment="1" applyProtection="1">
      <alignment horizontal="left" vertical="top" wrapText="1"/>
    </xf>
    <xf numFmtId="1" fontId="24" fillId="18" borderId="10" xfId="0" applyNumberFormat="1" applyFont="1" applyFill="1" applyBorder="1" applyAlignment="1" applyProtection="1">
      <alignment horizontal="right" vertical="top"/>
    </xf>
    <xf numFmtId="165" fontId="24" fillId="22" borderId="10" xfId="0" applyNumberFormat="1" applyFont="1" applyFill="1" applyBorder="1" applyAlignment="1" applyProtection="1">
      <alignment horizontal="right" vertical="top"/>
    </xf>
    <xf numFmtId="165" fontId="24" fillId="23" borderId="10" xfId="0" applyNumberFormat="1" applyFont="1" applyFill="1" applyBorder="1" applyAlignment="1" applyProtection="1">
      <alignment horizontal="right" vertical="top"/>
    </xf>
    <xf numFmtId="164" fontId="24" fillId="18" borderId="12" xfId="0" applyFont="1" applyFill="1" applyBorder="1" applyAlignment="1" applyProtection="1">
      <alignment horizontal="left" vertical="top" wrapText="1"/>
    </xf>
    <xf numFmtId="1" fontId="24" fillId="18" borderId="12" xfId="0" applyNumberFormat="1" applyFont="1" applyFill="1" applyBorder="1" applyAlignment="1" applyProtection="1">
      <alignment horizontal="right" vertical="top"/>
    </xf>
    <xf numFmtId="164" fontId="24" fillId="18" borderId="14" xfId="0" applyFont="1" applyFill="1" applyBorder="1" applyAlignment="1" applyProtection="1">
      <alignment horizontal="left" vertical="top" wrapText="1"/>
    </xf>
    <xf numFmtId="1" fontId="24" fillId="18" borderId="14" xfId="0" applyNumberFormat="1" applyFont="1" applyFill="1" applyBorder="1" applyAlignment="1" applyProtection="1">
      <alignment horizontal="right" vertical="top"/>
    </xf>
    <xf numFmtId="165" fontId="24" fillId="22" borderId="14" xfId="0" applyNumberFormat="1" applyFont="1" applyFill="1" applyBorder="1" applyAlignment="1" applyProtection="1">
      <alignment horizontal="right" vertical="top"/>
    </xf>
    <xf numFmtId="164" fontId="24" fillId="22" borderId="11" xfId="0" applyFont="1" applyFill="1" applyBorder="1" applyAlignment="1" applyProtection="1">
      <alignment horizontal="left" vertical="top" wrapText="1"/>
    </xf>
    <xf numFmtId="1" fontId="24" fillId="18" borderId="11" xfId="0" applyNumberFormat="1" applyFont="1" applyFill="1" applyBorder="1" applyAlignment="1" applyProtection="1">
      <alignment horizontal="right" vertical="top"/>
    </xf>
    <xf numFmtId="165" fontId="24" fillId="22" borderId="11" xfId="0" applyNumberFormat="1" applyFont="1" applyFill="1" applyBorder="1" applyAlignment="1" applyProtection="1">
      <alignment horizontal="right" vertical="top"/>
    </xf>
    <xf numFmtId="164" fontId="24" fillId="23" borderId="11" xfId="0" applyFont="1" applyFill="1" applyBorder="1" applyAlignment="1" applyProtection="1">
      <alignment horizontal="left" vertical="top" wrapText="1"/>
    </xf>
    <xf numFmtId="1" fontId="24" fillId="23" borderId="11" xfId="0" applyNumberFormat="1" applyFont="1" applyFill="1" applyBorder="1" applyAlignment="1" applyProtection="1">
      <alignment horizontal="right" vertical="top"/>
    </xf>
    <xf numFmtId="165" fontId="24" fillId="23" borderId="11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/>
    </xf>
    <xf numFmtId="1" fontId="24" fillId="0" borderId="11" xfId="0" applyNumberFormat="1" applyFont="1" applyBorder="1" applyAlignment="1" applyProtection="1">
      <alignment horizontal="right" vertical="top"/>
    </xf>
    <xf numFmtId="165" fontId="24" fillId="0" borderId="11" xfId="0" applyNumberFormat="1" applyFont="1" applyBorder="1" applyAlignment="1" applyProtection="1">
      <alignment horizontal="right" vertical="top"/>
    </xf>
    <xf numFmtId="1" fontId="25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Fill="1" applyBorder="1" applyAlignment="1" applyProtection="1">
      <alignment vertical="top"/>
    </xf>
    <xf numFmtId="1" fontId="24" fillId="22" borderId="11" xfId="0" applyNumberFormat="1" applyFont="1" applyFill="1" applyBorder="1" applyAlignment="1" applyProtection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horizontal="left" vertical="top" wrapText="1"/>
    </xf>
    <xf numFmtId="1" fontId="26" fillId="0" borderId="11" xfId="0" applyNumberFormat="1" applyFont="1" applyBorder="1" applyAlignment="1" applyProtection="1">
      <alignment horizontal="right" vertical="top"/>
    </xf>
    <xf numFmtId="165" fontId="27" fillId="23" borderId="11" xfId="0" applyNumberFormat="1" applyFont="1" applyFill="1" applyBorder="1" applyAlignment="1" applyProtection="1">
      <alignment horizontal="right" vertical="top"/>
    </xf>
    <xf numFmtId="164" fontId="28" fillId="0" borderId="0" xfId="0" applyFont="1" applyAlignment="1">
      <alignment vertical="top"/>
    </xf>
    <xf numFmtId="166" fontId="26" fillId="0" borderId="10" xfId="0" applyNumberFormat="1" applyFont="1" applyBorder="1" applyAlignment="1" applyProtection="1">
      <alignment vertical="top"/>
    </xf>
    <xf numFmtId="164" fontId="28" fillId="0" borderId="0" xfId="0" applyFont="1"/>
    <xf numFmtId="2" fontId="20" fillId="21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 applyProtection="1">
      <alignment vertical="top"/>
    </xf>
    <xf numFmtId="164" fontId="0" fillId="0" borderId="11" xfId="0" applyBorder="1" applyAlignment="1">
      <alignment vertical="top"/>
    </xf>
    <xf numFmtId="1" fontId="20" fillId="14" borderId="11" xfId="0" applyNumberFormat="1" applyFont="1" applyFill="1" applyBorder="1" applyAlignment="1" applyProtection="1">
      <alignment vertical="top"/>
    </xf>
    <xf numFmtId="165" fontId="20" fillId="20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34" zoomScaleNormal="100" workbookViewId="0">
      <selection activeCell="J59" sqref="J59"/>
    </sheetView>
  </sheetViews>
  <sheetFormatPr defaultRowHeight="15.6" x14ac:dyDescent="0.3"/>
  <cols>
    <col min="1" max="1" width="3.91406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6.08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70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73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10" x14ac:dyDescent="0.3">
      <c r="A10" s="37">
        <v>3</v>
      </c>
      <c r="B10" s="21" t="s">
        <v>10</v>
      </c>
      <c r="C10" s="23" t="s">
        <v>67</v>
      </c>
      <c r="D10" s="23" t="s">
        <v>34</v>
      </c>
      <c r="E10" s="38">
        <v>0</v>
      </c>
      <c r="F10" s="80">
        <f t="shared" si="0"/>
        <v>0.33749999999999997</v>
      </c>
      <c r="H10" s="39">
        <v>0</v>
      </c>
    </row>
    <row r="11" spans="1:10" x14ac:dyDescent="0.3">
      <c r="A11" s="37">
        <f t="shared" ref="A11:A12" si="1">A10+0.01</f>
        <v>3.01</v>
      </c>
      <c r="B11" s="21" t="s">
        <v>10</v>
      </c>
      <c r="C11" s="23" t="s">
        <v>68</v>
      </c>
      <c r="D11" s="23" t="s">
        <v>34</v>
      </c>
      <c r="E11" s="38">
        <v>0</v>
      </c>
      <c r="F11" s="80">
        <f t="shared" si="0"/>
        <v>0.33749999999999997</v>
      </c>
      <c r="H11" s="39"/>
    </row>
    <row r="12" spans="1:10" x14ac:dyDescent="0.3">
      <c r="A12" s="37">
        <f t="shared" si="1"/>
        <v>3.0199999999999996</v>
      </c>
      <c r="B12" s="21" t="s">
        <v>10</v>
      </c>
      <c r="C12" s="23" t="s">
        <v>69</v>
      </c>
      <c r="D12" s="23" t="s">
        <v>34</v>
      </c>
      <c r="E12" s="38">
        <v>0</v>
      </c>
      <c r="F12" s="80">
        <f t="shared" si="0"/>
        <v>0.33749999999999997</v>
      </c>
      <c r="H12" s="39"/>
    </row>
    <row r="13" spans="1:10" x14ac:dyDescent="0.3">
      <c r="A13" s="77">
        <v>4</v>
      </c>
      <c r="B13" s="81" t="s">
        <v>14</v>
      </c>
      <c r="C13" s="82" t="s">
        <v>12</v>
      </c>
      <c r="D13" s="82" t="s">
        <v>7</v>
      </c>
      <c r="E13" s="83">
        <v>2</v>
      </c>
      <c r="F13" s="96">
        <f t="shared" si="0"/>
        <v>0.33749999999999997</v>
      </c>
      <c r="H13" s="39">
        <v>0</v>
      </c>
    </row>
    <row r="14" spans="1:10" x14ac:dyDescent="0.3">
      <c r="A14" s="97">
        <v>4.01</v>
      </c>
      <c r="B14" s="98" t="s">
        <v>10</v>
      </c>
      <c r="C14" s="99" t="s">
        <v>33</v>
      </c>
      <c r="D14" s="99" t="s">
        <v>7</v>
      </c>
      <c r="E14" s="100">
        <v>0</v>
      </c>
      <c r="F14" s="80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37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81" t="s">
        <v>14</v>
      </c>
      <c r="C18" s="104" t="s">
        <v>60</v>
      </c>
      <c r="D18" s="113" t="s">
        <v>7</v>
      </c>
      <c r="E18" s="114">
        <v>3</v>
      </c>
      <c r="F18" s="115">
        <f>F21+TIME(0,E21,0)</f>
        <v>0.34097222222222218</v>
      </c>
      <c r="H18" s="39"/>
    </row>
    <row r="19" spans="1:254" x14ac:dyDescent="0.3">
      <c r="A19" s="37">
        <f t="shared" ref="A19:A31" si="2">A18+0.01</f>
        <v>5.0199999999999996</v>
      </c>
      <c r="B19" s="21" t="s">
        <v>11</v>
      </c>
      <c r="C19" s="105" t="s">
        <v>15</v>
      </c>
      <c r="D19" s="116" t="s">
        <v>7</v>
      </c>
      <c r="E19" s="117">
        <v>0</v>
      </c>
      <c r="F19" s="118">
        <f>F17+TIME(0,E17,0)</f>
        <v>0.33888888888888885</v>
      </c>
      <c r="H19" s="39">
        <v>0</v>
      </c>
    </row>
    <row r="20" spans="1:254" x14ac:dyDescent="0.3">
      <c r="A20" s="77">
        <f t="shared" si="2"/>
        <v>5.0299999999999994</v>
      </c>
      <c r="B20" s="81" t="s">
        <v>14</v>
      </c>
      <c r="C20" s="104" t="s">
        <v>16</v>
      </c>
      <c r="D20" s="113" t="s">
        <v>7</v>
      </c>
      <c r="E20" s="114">
        <v>3</v>
      </c>
      <c r="F20" s="119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105" t="s">
        <v>17</v>
      </c>
      <c r="D21" s="116" t="s">
        <v>7</v>
      </c>
      <c r="E21" s="117">
        <v>0</v>
      </c>
      <c r="F21" s="118">
        <f t="shared" si="0"/>
        <v>0.34097222222222218</v>
      </c>
      <c r="H21" s="39">
        <v>0</v>
      </c>
    </row>
    <row r="22" spans="1:254" x14ac:dyDescent="0.3">
      <c r="A22" s="37">
        <f t="shared" si="2"/>
        <v>5.0499999999999989</v>
      </c>
      <c r="B22" s="21" t="s">
        <v>11</v>
      </c>
      <c r="C22" s="105" t="s">
        <v>61</v>
      </c>
      <c r="D22" s="116" t="s">
        <v>7</v>
      </c>
      <c r="E22" s="117">
        <v>0</v>
      </c>
      <c r="F22" s="118">
        <f>F18+TIME(0,E18,0)</f>
        <v>0.3430555555555555</v>
      </c>
      <c r="H22" s="39"/>
    </row>
    <row r="23" spans="1:254" s="41" customFormat="1" x14ac:dyDescent="0.3">
      <c r="A23" s="77">
        <f t="shared" si="2"/>
        <v>5.0599999999999987</v>
      </c>
      <c r="B23" s="81" t="s">
        <v>14</v>
      </c>
      <c r="C23" s="104" t="s">
        <v>76</v>
      </c>
      <c r="D23" s="113" t="s">
        <v>7</v>
      </c>
      <c r="E23" s="114">
        <v>3</v>
      </c>
      <c r="F23" s="119">
        <f t="shared" si="0"/>
        <v>0.3430555555555555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3">
      <c r="A24" s="37">
        <f t="shared" si="2"/>
        <v>5.0699999999999985</v>
      </c>
      <c r="B24" s="21" t="s">
        <v>11</v>
      </c>
      <c r="C24" s="105" t="s">
        <v>18</v>
      </c>
      <c r="D24" s="116" t="s">
        <v>7</v>
      </c>
      <c r="E24" s="117">
        <v>0</v>
      </c>
      <c r="F24" s="118">
        <f t="shared" si="0"/>
        <v>0.34513888888888883</v>
      </c>
      <c r="H24" s="39">
        <v>0</v>
      </c>
    </row>
    <row r="25" spans="1:254" x14ac:dyDescent="0.3">
      <c r="A25" s="37">
        <f t="shared" si="2"/>
        <v>5.0799999999999983</v>
      </c>
      <c r="B25" s="21" t="s">
        <v>11</v>
      </c>
      <c r="C25" s="106" t="s">
        <v>19</v>
      </c>
      <c r="D25" s="120" t="s">
        <v>7</v>
      </c>
      <c r="E25" s="121">
        <v>0</v>
      </c>
      <c r="F25" s="118">
        <f t="shared" si="0"/>
        <v>0.34513888888888883</v>
      </c>
      <c r="H25" s="39">
        <v>0</v>
      </c>
    </row>
    <row r="26" spans="1:254" x14ac:dyDescent="0.3">
      <c r="A26" s="37">
        <f t="shared" si="2"/>
        <v>5.0899999999999981</v>
      </c>
      <c r="B26" s="21" t="s">
        <v>11</v>
      </c>
      <c r="C26" s="107" t="s">
        <v>49</v>
      </c>
      <c r="D26" s="122" t="s">
        <v>7</v>
      </c>
      <c r="E26" s="123">
        <v>0</v>
      </c>
      <c r="F26" s="124">
        <f t="shared" si="0"/>
        <v>0.34513888888888883</v>
      </c>
      <c r="H26" s="39"/>
    </row>
    <row r="27" spans="1:254" x14ac:dyDescent="0.3">
      <c r="A27" s="37">
        <f t="shared" si="2"/>
        <v>5.0999999999999979</v>
      </c>
      <c r="B27" s="21" t="s">
        <v>11</v>
      </c>
      <c r="C27" s="108" t="s">
        <v>20</v>
      </c>
      <c r="D27" s="125" t="s">
        <v>7</v>
      </c>
      <c r="E27" s="126">
        <v>0</v>
      </c>
      <c r="F27" s="127">
        <f t="shared" si="0"/>
        <v>0.34513888888888883</v>
      </c>
      <c r="H27" s="36">
        <v>3.4722222222222225E-3</v>
      </c>
    </row>
    <row r="28" spans="1:254" ht="16.2" customHeight="1" x14ac:dyDescent="0.3">
      <c r="A28" s="77">
        <f t="shared" si="2"/>
        <v>5.1099999999999977</v>
      </c>
      <c r="B28" s="81" t="s">
        <v>14</v>
      </c>
      <c r="C28" s="109" t="s">
        <v>21</v>
      </c>
      <c r="D28" s="128" t="s">
        <v>7</v>
      </c>
      <c r="E28" s="129">
        <v>5</v>
      </c>
      <c r="F28" s="130">
        <f t="shared" si="0"/>
        <v>0.34513888888888883</v>
      </c>
      <c r="H28" s="36">
        <v>3.4722222222222225E-3</v>
      </c>
    </row>
    <row r="29" spans="1:254" ht="20.399999999999999" x14ac:dyDescent="0.3">
      <c r="A29" s="77">
        <f t="shared" si="2"/>
        <v>5.1199999999999974</v>
      </c>
      <c r="B29" s="81" t="s">
        <v>14</v>
      </c>
      <c r="C29" s="110" t="s">
        <v>63</v>
      </c>
      <c r="D29" s="131" t="s">
        <v>78</v>
      </c>
      <c r="E29" s="132">
        <v>5</v>
      </c>
      <c r="F29" s="133">
        <f t="shared" si="0"/>
        <v>0.34861111111111104</v>
      </c>
      <c r="H29" s="36"/>
    </row>
    <row r="30" spans="1:254" x14ac:dyDescent="0.3">
      <c r="A30" s="77">
        <f t="shared" si="2"/>
        <v>5.1299999999999972</v>
      </c>
      <c r="B30" s="81" t="s">
        <v>14</v>
      </c>
      <c r="C30" s="110" t="s">
        <v>58</v>
      </c>
      <c r="D30" s="131" t="s">
        <v>7</v>
      </c>
      <c r="E30" s="132">
        <v>5</v>
      </c>
      <c r="F30" s="133">
        <f t="shared" si="0"/>
        <v>0.35208333333333325</v>
      </c>
      <c r="H30" s="36"/>
    </row>
    <row r="31" spans="1:254" x14ac:dyDescent="0.3">
      <c r="A31" s="77">
        <f t="shared" si="2"/>
        <v>5.139999999999997</v>
      </c>
      <c r="B31" s="103" t="s">
        <v>23</v>
      </c>
      <c r="C31" s="110" t="s">
        <v>64</v>
      </c>
      <c r="D31" s="131" t="s">
        <v>7</v>
      </c>
      <c r="E31" s="132">
        <v>5</v>
      </c>
      <c r="F31" s="133">
        <f t="shared" si="0"/>
        <v>0.35555555555555546</v>
      </c>
      <c r="H31" s="36"/>
    </row>
    <row r="32" spans="1:254" x14ac:dyDescent="0.3">
      <c r="A32" s="95">
        <f>A30+0.01</f>
        <v>5.139999999999997</v>
      </c>
      <c r="B32" s="71"/>
      <c r="C32" s="78" t="s">
        <v>38</v>
      </c>
      <c r="D32" s="78"/>
      <c r="E32" s="92"/>
      <c r="F32" s="90">
        <f t="shared" si="0"/>
        <v>0.35902777777777767</v>
      </c>
      <c r="H32" s="36"/>
    </row>
    <row r="33" spans="1:10" x14ac:dyDescent="0.3">
      <c r="A33" s="93">
        <f>A32+0.001</f>
        <v>5.1409999999999973</v>
      </c>
      <c r="B33" s="71" t="s">
        <v>14</v>
      </c>
      <c r="C33" s="110" t="s">
        <v>24</v>
      </c>
      <c r="D33" s="131" t="s">
        <v>22</v>
      </c>
      <c r="E33" s="132">
        <v>5</v>
      </c>
      <c r="F33" s="133">
        <f t="shared" si="0"/>
        <v>0.35902777777777767</v>
      </c>
      <c r="H33" s="36">
        <v>3.4722222222222225E-3</v>
      </c>
    </row>
    <row r="34" spans="1:10" x14ac:dyDescent="0.3">
      <c r="A34" s="93">
        <f t="shared" ref="A34:A35" si="3">A33+0.001</f>
        <v>5.1419999999999977</v>
      </c>
      <c r="B34" s="71" t="s">
        <v>14</v>
      </c>
      <c r="C34" s="110" t="s">
        <v>62</v>
      </c>
      <c r="D34" s="131" t="s">
        <v>25</v>
      </c>
      <c r="E34" s="134">
        <v>10</v>
      </c>
      <c r="F34" s="133">
        <f t="shared" si="0"/>
        <v>0.36249999999999988</v>
      </c>
      <c r="H34" s="36">
        <v>3.4722222222222225E-3</v>
      </c>
      <c r="J34" s="75"/>
    </row>
    <row r="35" spans="1:10" x14ac:dyDescent="0.3">
      <c r="A35" s="101">
        <f t="shared" si="3"/>
        <v>5.142999999999998</v>
      </c>
      <c r="B35" s="102" t="s">
        <v>14</v>
      </c>
      <c r="C35" s="109" t="s">
        <v>26</v>
      </c>
      <c r="D35" s="128" t="s">
        <v>27</v>
      </c>
      <c r="E35" s="129">
        <v>0</v>
      </c>
      <c r="F35" s="130">
        <f t="shared" si="0"/>
        <v>0.3694444444444443</v>
      </c>
      <c r="H35" s="36">
        <v>3.4722222222222225E-3</v>
      </c>
    </row>
    <row r="36" spans="1:10" x14ac:dyDescent="0.3">
      <c r="A36" s="101">
        <f>A35+0.001</f>
        <v>5.1439999999999984</v>
      </c>
      <c r="B36" s="102" t="s">
        <v>14</v>
      </c>
      <c r="C36" s="109" t="s">
        <v>48</v>
      </c>
      <c r="D36" s="128" t="s">
        <v>47</v>
      </c>
      <c r="E36" s="129">
        <v>2</v>
      </c>
      <c r="F36" s="130">
        <f t="shared" si="0"/>
        <v>0.3694444444444443</v>
      </c>
      <c r="H36" s="36"/>
    </row>
    <row r="37" spans="1:10" x14ac:dyDescent="0.3">
      <c r="A37" s="101">
        <f>A36+0.001</f>
        <v>5.1449999999999987</v>
      </c>
      <c r="B37" s="102" t="s">
        <v>23</v>
      </c>
      <c r="C37" s="109" t="s">
        <v>66</v>
      </c>
      <c r="D37" s="128" t="s">
        <v>65</v>
      </c>
      <c r="E37" s="129">
        <v>5</v>
      </c>
      <c r="F37" s="130">
        <f t="shared" si="0"/>
        <v>0.37083333333333318</v>
      </c>
      <c r="H37" s="36"/>
    </row>
    <row r="38" spans="1:10" ht="15" customHeight="1" x14ac:dyDescent="0.3">
      <c r="A38" s="89">
        <v>5.2</v>
      </c>
      <c r="B38" s="71"/>
      <c r="C38" s="78" t="s">
        <v>39</v>
      </c>
      <c r="D38" s="78"/>
      <c r="E38" s="92"/>
      <c r="F38" s="130">
        <f t="shared" si="0"/>
        <v>0.37430555555555539</v>
      </c>
      <c r="H38" s="36"/>
    </row>
    <row r="39" spans="1:10" ht="15" customHeight="1" x14ac:dyDescent="0.3">
      <c r="A39" s="89">
        <f t="shared" ref="A39:A52" si="4">A38+0.01</f>
        <v>5.21</v>
      </c>
      <c r="B39" s="71" t="s">
        <v>23</v>
      </c>
      <c r="C39" s="110" t="s">
        <v>72</v>
      </c>
      <c r="D39" s="131" t="s">
        <v>22</v>
      </c>
      <c r="E39" s="132">
        <v>10</v>
      </c>
      <c r="F39" s="130">
        <f t="shared" si="0"/>
        <v>0.37430555555555539</v>
      </c>
      <c r="H39" s="36"/>
    </row>
    <row r="40" spans="1:10" ht="15" customHeight="1" x14ac:dyDescent="0.3">
      <c r="A40" s="89">
        <f t="shared" si="4"/>
        <v>5.22</v>
      </c>
      <c r="B40" s="72" t="s">
        <v>14</v>
      </c>
      <c r="C40" s="111" t="s">
        <v>53</v>
      </c>
      <c r="D40" s="131" t="s">
        <v>35</v>
      </c>
      <c r="E40" s="132">
        <v>5</v>
      </c>
      <c r="F40" s="130">
        <f t="shared" si="0"/>
        <v>0.38124999999999981</v>
      </c>
      <c r="H40" s="36"/>
    </row>
    <row r="41" spans="1:10" x14ac:dyDescent="0.3">
      <c r="A41" s="89">
        <f t="shared" si="4"/>
        <v>5.2299999999999995</v>
      </c>
      <c r="B41" s="71" t="s">
        <v>14</v>
      </c>
      <c r="C41" s="110" t="s">
        <v>50</v>
      </c>
      <c r="D41" s="131" t="s">
        <v>51</v>
      </c>
      <c r="E41" s="132">
        <v>5</v>
      </c>
      <c r="F41" s="130">
        <f t="shared" si="0"/>
        <v>0.38472222222222202</v>
      </c>
      <c r="H41" s="36">
        <v>3.4722222222222225E-3</v>
      </c>
      <c r="J41" s="75"/>
    </row>
    <row r="42" spans="1:10" x14ac:dyDescent="0.3">
      <c r="A42" s="89">
        <f t="shared" si="4"/>
        <v>5.2399999999999993</v>
      </c>
      <c r="B42" s="72" t="s">
        <v>14</v>
      </c>
      <c r="C42" s="111" t="s">
        <v>52</v>
      </c>
      <c r="D42" s="131" t="s">
        <v>57</v>
      </c>
      <c r="E42" s="132">
        <v>5</v>
      </c>
      <c r="F42" s="130">
        <f t="shared" si="0"/>
        <v>0.38819444444444423</v>
      </c>
      <c r="H42" s="36">
        <v>3.4722222222222225E-3</v>
      </c>
    </row>
    <row r="43" spans="1:10" x14ac:dyDescent="0.3">
      <c r="A43" s="89">
        <f t="shared" si="4"/>
        <v>5.2499999999999991</v>
      </c>
      <c r="B43" s="72" t="s">
        <v>14</v>
      </c>
      <c r="C43" s="111" t="s">
        <v>54</v>
      </c>
      <c r="D43" s="131" t="s">
        <v>43</v>
      </c>
      <c r="E43" s="132">
        <v>5</v>
      </c>
      <c r="F43" s="130">
        <f t="shared" si="0"/>
        <v>0.39166666666666644</v>
      </c>
      <c r="H43" s="36"/>
    </row>
    <row r="44" spans="1:10" x14ac:dyDescent="0.3">
      <c r="A44" s="89">
        <f t="shared" si="4"/>
        <v>5.2599999999999989</v>
      </c>
      <c r="B44" s="72" t="s">
        <v>14</v>
      </c>
      <c r="C44" s="111" t="s">
        <v>55</v>
      </c>
      <c r="D44" s="131" t="s">
        <v>42</v>
      </c>
      <c r="E44" s="132">
        <v>5</v>
      </c>
      <c r="F44" s="130">
        <f t="shared" si="0"/>
        <v>0.39513888888888865</v>
      </c>
      <c r="H44" s="36"/>
    </row>
    <row r="45" spans="1:10" ht="15" customHeight="1" x14ac:dyDescent="0.3">
      <c r="A45" s="89">
        <v>5.3</v>
      </c>
      <c r="B45" s="71"/>
      <c r="C45" s="78" t="s">
        <v>40</v>
      </c>
      <c r="D45" s="131"/>
      <c r="E45" s="132"/>
      <c r="F45" s="130">
        <f t="shared" si="0"/>
        <v>0.39861111111111086</v>
      </c>
      <c r="H45" s="36"/>
    </row>
    <row r="46" spans="1:10" ht="20.399999999999999" x14ac:dyDescent="0.3">
      <c r="A46" s="89">
        <v>5.33</v>
      </c>
      <c r="B46" s="72" t="s">
        <v>14</v>
      </c>
      <c r="C46" s="111" t="s">
        <v>77</v>
      </c>
      <c r="D46" s="131" t="s">
        <v>56</v>
      </c>
      <c r="E46" s="135">
        <v>5</v>
      </c>
      <c r="F46" s="130">
        <f t="shared" si="0"/>
        <v>0.39861111111111086</v>
      </c>
      <c r="H46" s="36"/>
      <c r="J46" s="75"/>
    </row>
    <row r="47" spans="1:10" ht="15" customHeight="1" x14ac:dyDescent="0.3">
      <c r="A47" s="89">
        <v>5.4</v>
      </c>
      <c r="B47" s="71"/>
      <c r="C47" s="78" t="s">
        <v>41</v>
      </c>
      <c r="D47" s="131"/>
      <c r="E47" s="132"/>
      <c r="F47" s="130">
        <f t="shared" si="0"/>
        <v>0.40208333333333307</v>
      </c>
      <c r="H47" s="36"/>
    </row>
    <row r="48" spans="1:10" x14ac:dyDescent="0.3">
      <c r="A48" s="94">
        <f t="shared" si="4"/>
        <v>5.41</v>
      </c>
      <c r="B48" s="79" t="s">
        <v>11</v>
      </c>
      <c r="C48" s="108" t="s">
        <v>28</v>
      </c>
      <c r="D48" s="125" t="s">
        <v>36</v>
      </c>
      <c r="E48" s="136">
        <v>0</v>
      </c>
      <c r="F48" s="127">
        <f t="shared" si="0"/>
        <v>0.40208333333333307</v>
      </c>
      <c r="H48" s="36">
        <v>2.0833333333333333E-3</v>
      </c>
    </row>
    <row r="49" spans="1:254" x14ac:dyDescent="0.3">
      <c r="A49" s="94">
        <f t="shared" si="4"/>
        <v>5.42</v>
      </c>
      <c r="B49" s="79" t="s">
        <v>11</v>
      </c>
      <c r="C49" s="108" t="s">
        <v>44</v>
      </c>
      <c r="D49" s="125" t="s">
        <v>71</v>
      </c>
      <c r="E49" s="136">
        <v>0</v>
      </c>
      <c r="F49" s="127">
        <f t="shared" si="0"/>
        <v>0.40208333333333307</v>
      </c>
      <c r="H49" s="36"/>
    </row>
    <row r="50" spans="1:254" x14ac:dyDescent="0.3">
      <c r="A50" s="94">
        <f t="shared" si="4"/>
        <v>5.43</v>
      </c>
      <c r="B50" s="79" t="s">
        <v>11</v>
      </c>
      <c r="C50" s="108" t="s">
        <v>45</v>
      </c>
      <c r="D50" s="125" t="s">
        <v>71</v>
      </c>
      <c r="E50" s="136">
        <v>0</v>
      </c>
      <c r="F50" s="127">
        <f t="shared" si="0"/>
        <v>0.40208333333333307</v>
      </c>
      <c r="H50" s="36"/>
    </row>
    <row r="51" spans="1:254" x14ac:dyDescent="0.3">
      <c r="A51" s="94">
        <f t="shared" si="4"/>
        <v>5.4399999999999995</v>
      </c>
      <c r="B51" s="79" t="s">
        <v>11</v>
      </c>
      <c r="C51" s="108" t="s">
        <v>46</v>
      </c>
      <c r="D51" s="125" t="s">
        <v>71</v>
      </c>
      <c r="E51" s="136">
        <v>0</v>
      </c>
      <c r="F51" s="127">
        <f t="shared" si="0"/>
        <v>0.40208333333333307</v>
      </c>
      <c r="H51" s="84"/>
    </row>
    <row r="52" spans="1:254" s="88" customFormat="1" x14ac:dyDescent="0.3">
      <c r="A52" s="94">
        <f t="shared" si="4"/>
        <v>5.4499999999999993</v>
      </c>
      <c r="B52" s="79" t="s">
        <v>11</v>
      </c>
      <c r="C52" s="112" t="s">
        <v>59</v>
      </c>
      <c r="D52" s="125" t="s">
        <v>71</v>
      </c>
      <c r="E52" s="136">
        <v>0</v>
      </c>
      <c r="F52" s="127">
        <f t="shared" si="0"/>
        <v>0.40208333333333307</v>
      </c>
      <c r="G52" s="91"/>
      <c r="H52" s="87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</row>
    <row r="53" spans="1:254" ht="14.25" customHeight="1" x14ac:dyDescent="0.3">
      <c r="A53" s="89">
        <f>A47+0.1</f>
        <v>5.5</v>
      </c>
      <c r="B53" s="71" t="s">
        <v>14</v>
      </c>
      <c r="C53" s="78" t="s">
        <v>29</v>
      </c>
      <c r="D53" s="78" t="s">
        <v>7</v>
      </c>
      <c r="E53" s="92">
        <v>3</v>
      </c>
      <c r="F53" s="130">
        <f t="shared" si="0"/>
        <v>0.40208333333333307</v>
      </c>
      <c r="H53" s="85">
        <v>2.0833333333333333E-3</v>
      </c>
      <c r="J53" s="75"/>
    </row>
    <row r="54" spans="1:254" s="144" customFormat="1" ht="21.75" customHeight="1" x14ac:dyDescent="0.25">
      <c r="A54" s="137">
        <f>A48+0.1</f>
        <v>5.51</v>
      </c>
      <c r="B54" s="138" t="s">
        <v>23</v>
      </c>
      <c r="C54" s="139" t="s">
        <v>74</v>
      </c>
      <c r="D54" s="139" t="s">
        <v>75</v>
      </c>
      <c r="E54" s="140">
        <v>15</v>
      </c>
      <c r="F54" s="141">
        <f t="shared" si="0"/>
        <v>0.4041666666666664</v>
      </c>
      <c r="G54" s="142"/>
      <c r="H54" s="143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2"/>
      <c r="EX54" s="142"/>
      <c r="EY54" s="142"/>
      <c r="EZ54" s="142"/>
      <c r="FA54" s="142"/>
      <c r="FB54" s="142"/>
      <c r="FC54" s="142"/>
      <c r="FD54" s="142"/>
      <c r="FE54" s="142"/>
      <c r="FF54" s="142"/>
      <c r="FG54" s="142"/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2"/>
      <c r="GY54" s="142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2"/>
      <c r="HO54" s="142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  <c r="IE54" s="142"/>
      <c r="IF54" s="142"/>
      <c r="IG54" s="142"/>
      <c r="IH54" s="142"/>
      <c r="II54" s="142"/>
      <c r="IJ54" s="142"/>
      <c r="IK54" s="142"/>
      <c r="IL54" s="142"/>
      <c r="IM54" s="142"/>
      <c r="IN54" s="142"/>
      <c r="IO54" s="142"/>
      <c r="IP54" s="142"/>
      <c r="IQ54" s="142"/>
      <c r="IR54" s="142"/>
      <c r="IS54" s="142"/>
      <c r="IT54" s="142"/>
    </row>
    <row r="55" spans="1:254" s="144" customFormat="1" ht="21.75" customHeight="1" x14ac:dyDescent="0.25">
      <c r="A55" s="137"/>
      <c r="B55" s="138"/>
      <c r="C55" s="139"/>
      <c r="D55" s="139"/>
      <c r="E55" s="140"/>
      <c r="F55" s="141">
        <f t="shared" si="0"/>
        <v>0.41458333333333308</v>
      </c>
      <c r="G55" s="142"/>
      <c r="H55" s="143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  <c r="IN55" s="142"/>
      <c r="IO55" s="142"/>
      <c r="IP55" s="142"/>
      <c r="IQ55" s="142"/>
      <c r="IR55" s="142"/>
      <c r="IS55" s="142"/>
      <c r="IT55" s="142"/>
    </row>
    <row r="56" spans="1:254" x14ac:dyDescent="0.3">
      <c r="A56" s="145"/>
      <c r="B56" s="71"/>
      <c r="C56" s="78"/>
      <c r="D56" s="78"/>
      <c r="E56" s="146"/>
      <c r="F56" s="90"/>
      <c r="H56" s="13"/>
    </row>
    <row r="57" spans="1:254" x14ac:dyDescent="0.3">
      <c r="A57" s="147"/>
      <c r="B57" s="73" t="s">
        <v>80</v>
      </c>
      <c r="C57" s="74" t="s">
        <v>30</v>
      </c>
      <c r="D57" s="74" t="s">
        <v>7</v>
      </c>
      <c r="E57" s="148"/>
      <c r="F57" s="149" t="s">
        <v>79</v>
      </c>
      <c r="H57" s="43"/>
    </row>
    <row r="58" spans="1:254" x14ac:dyDescent="0.3">
      <c r="A58" s="44"/>
      <c r="B58" s="45"/>
      <c r="C58" s="42"/>
      <c r="D58" s="42"/>
      <c r="E58" s="46"/>
      <c r="F58" s="47"/>
      <c r="H58" s="48"/>
    </row>
    <row r="59" spans="1:254" x14ac:dyDescent="0.3">
      <c r="A59" s="49" t="s">
        <v>2</v>
      </c>
      <c r="B59" s="45" t="s">
        <v>2</v>
      </c>
      <c r="C59" s="42" t="s">
        <v>31</v>
      </c>
      <c r="D59" s="42"/>
      <c r="E59" s="46" t="s">
        <v>2</v>
      </c>
      <c r="F59" s="47" t="s">
        <v>2</v>
      </c>
      <c r="H59" s="50" t="s">
        <v>2</v>
      </c>
    </row>
    <row r="60" spans="1:254" x14ac:dyDescent="0.3">
      <c r="A60" s="45"/>
      <c r="B60" s="51"/>
      <c r="C60" s="42" t="s">
        <v>32</v>
      </c>
      <c r="D60" s="52"/>
      <c r="E60" s="53"/>
      <c r="F60" s="54"/>
      <c r="H60" s="55"/>
    </row>
    <row r="61" spans="1:254" x14ac:dyDescent="0.3">
      <c r="A61" s="45"/>
      <c r="B61" s="56"/>
      <c r="C61" s="57"/>
      <c r="D61" s="58"/>
      <c r="E61" s="59"/>
      <c r="F61" s="60"/>
      <c r="H61" s="61"/>
    </row>
    <row r="62" spans="1:254" x14ac:dyDescent="0.3">
      <c r="A62" s="62"/>
      <c r="B62" s="63"/>
      <c r="C62" s="64"/>
    </row>
    <row r="63" spans="1:254" x14ac:dyDescent="0.3">
      <c r="A63" s="62"/>
      <c r="B63" s="63"/>
      <c r="C63" s="69"/>
      <c r="D63" s="69"/>
    </row>
    <row r="64" spans="1:254" x14ac:dyDescent="0.3">
      <c r="A64" s="62"/>
      <c r="B64" s="63"/>
      <c r="C64" s="70"/>
      <c r="D64" s="69"/>
    </row>
    <row r="65" spans="4:4" x14ac:dyDescent="0.3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2015-06-29T14:57:48Z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