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225" windowWidth="14790" windowHeight="8040"/>
  </bookViews>
  <sheets>
    <sheet name="02 June Agenda" sheetId="1" r:id="rId1"/>
    <sheet name="EC Roster" sheetId="2" r:id="rId2"/>
  </sheets>
  <definedNames>
    <definedName name="_xlnm.Print_Area" localSheetId="0">'02 June Agenda'!$A$1:$G$28</definedName>
  </definedNames>
  <calcPr calcId="145621"/>
</workbook>
</file>

<file path=xl/calcChain.xml><?xml version="1.0" encoding="utf-8"?>
<calcChain xmlns="http://schemas.openxmlformats.org/spreadsheetml/2006/main">
  <c r="F23" i="1" l="1"/>
  <c r="F24" i="1" s="1"/>
  <c r="F25" i="1" s="1"/>
  <c r="F26" i="1" s="1"/>
  <c r="E24" i="2" l="1"/>
  <c r="A12" i="1"/>
  <c r="A13" i="1" s="1"/>
  <c r="A14" i="1" s="1"/>
  <c r="A15" i="1" s="1"/>
  <c r="A16" i="1" s="1"/>
  <c r="A17" i="1" s="1"/>
  <c r="A18" i="1" s="1"/>
  <c r="D24" i="2"/>
  <c r="F8" i="1"/>
  <c r="F9" i="1" s="1"/>
  <c r="F10" i="1" s="1"/>
  <c r="F11" i="1" s="1"/>
  <c r="F12" i="1" s="1"/>
  <c r="F13" i="1" s="1"/>
  <c r="F14" i="1" s="1"/>
  <c r="F15" i="1" s="1"/>
  <c r="F16" i="1" s="1"/>
  <c r="F17" i="1" s="1"/>
  <c r="F18" i="1" s="1"/>
  <c r="F19" i="1" s="1"/>
  <c r="F20" i="1" s="1"/>
  <c r="F21" i="1" s="1"/>
  <c r="F22" i="1" s="1"/>
  <c r="A8" i="1"/>
</calcChain>
</file>

<file path=xl/sharedStrings.xml><?xml version="1.0" encoding="utf-8"?>
<sst xmlns="http://schemas.openxmlformats.org/spreadsheetml/2006/main" count="169" uniqueCount="108">
  <si>
    <t>Rosdahl</t>
  </si>
  <si>
    <t>Nikolich</t>
  </si>
  <si>
    <t>Key:</t>
  </si>
  <si>
    <t xml:space="preserve"> </t>
  </si>
  <si>
    <t>Special Orders</t>
  </si>
  <si>
    <t>Category  (* = consent agenda)</t>
  </si>
  <si>
    <t>MEETING CALLED TO ORDER</t>
  </si>
  <si>
    <t>MI</t>
  </si>
  <si>
    <t>II</t>
  </si>
  <si>
    <t>Announcements from the Chair</t>
  </si>
  <si>
    <t>D’Ambrosia</t>
  </si>
  <si>
    <t>EC Position</t>
  </si>
  <si>
    <t>Name</t>
  </si>
  <si>
    <t>Voting 
Status</t>
  </si>
  <si>
    <t>Chair</t>
  </si>
  <si>
    <t>Paul Nicolich</t>
  </si>
  <si>
    <t>Vice Chair</t>
  </si>
  <si>
    <t>Pat Thaler</t>
  </si>
  <si>
    <t>James Gilb</t>
  </si>
  <si>
    <t>Exec Sec</t>
  </si>
  <si>
    <t>Jon Rosdahl</t>
  </si>
  <si>
    <t>Record Sec</t>
  </si>
  <si>
    <t>John D'Ambrosia</t>
  </si>
  <si>
    <t>Clint Chaplin</t>
  </si>
  <si>
    <t>David Law</t>
  </si>
  <si>
    <t>Bob Heile</t>
  </si>
  <si>
    <t>Roger Marks</t>
  </si>
  <si>
    <t>John Lemon</t>
  </si>
  <si>
    <t>non-voting</t>
  </si>
  <si>
    <t>Mike Lynch</t>
  </si>
  <si>
    <t xml:space="preserve">Steve Shellhammer </t>
  </si>
  <si>
    <t>Radhakrishna Canchi</t>
  </si>
  <si>
    <t>Subir Das</t>
  </si>
  <si>
    <t>Apurva Mody</t>
  </si>
  <si>
    <t>Memb Emer</t>
  </si>
  <si>
    <t>Geoff Thompson</t>
  </si>
  <si>
    <t> Total Eligible 
EC Voters</t>
  </si>
  <si>
    <t>Privacy ECSG</t>
  </si>
  <si>
    <t>Juan Carlos Zuniga</t>
  </si>
  <si>
    <t>Rosdahl/Gilb</t>
  </si>
  <si>
    <t>Glen Parsons</t>
  </si>
  <si>
    <t>Adrian Stephens</t>
  </si>
  <si>
    <t>Other attendeess :</t>
  </si>
  <si>
    <t>ME - Motion, External, MI - Motion, Internal, 
DT- Discussion Topic, II - Information Item</t>
  </si>
  <si>
    <t>ME</t>
  </si>
  <si>
    <t>Treasurer</t>
  </si>
  <si>
    <t>Tuesday 1:00PM-3:00PM ET, 2 June 2015</t>
  </si>
  <si>
    <t>Review March Plenary EC action items and get status update</t>
  </si>
  <si>
    <t>Rosdahl/ Slykhouse</t>
  </si>
  <si>
    <t>Shellhammer/ Nikolich</t>
  </si>
  <si>
    <t>Heile</t>
  </si>
  <si>
    <t>II/DT</t>
  </si>
  <si>
    <t>2015 September 1</t>
  </si>
  <si>
    <t>2016 February 2</t>
  </si>
  <si>
    <t>2016 June 7</t>
  </si>
  <si>
    <t>802 University Outreach Program</t>
  </si>
  <si>
    <t>Law/Rosdahl</t>
  </si>
  <si>
    <t>APPROVE OR MODIFY AGENDA - (initial draft in doc: 802 EC-15/31r0)</t>
  </si>
  <si>
    <t>Hard Stop - Adjourn</t>
  </si>
  <si>
    <t>02 June
Attendance</t>
  </si>
  <si>
    <t>Tim Godfrey</t>
  </si>
  <si>
    <t>802 Wireless Chairs Initial OM Approval Process</t>
  </si>
  <si>
    <t>Stephens</t>
  </si>
  <si>
    <t>Stephens/Zuniga</t>
  </si>
  <si>
    <r>
      <t xml:space="preserve">802 EC Telecon Schedule: </t>
    </r>
    <r>
      <rPr>
        <sz val="11"/>
        <color theme="1"/>
        <rFont val="Calibri"/>
        <family val="2"/>
        <scheme val="minor"/>
      </rPr>
      <t>First Tuesday (Feb, June, Sept) 1:00PM-3:00PM ET</t>
    </r>
  </si>
  <si>
    <t>AOB</t>
  </si>
  <si>
    <r>
      <t xml:space="preserve">Status of Future Venues in general 
</t>
    </r>
    <r>
      <rPr>
        <sz val="11"/>
        <color theme="1"/>
        <rFont val="Times New Roman"/>
        <family val="1"/>
      </rPr>
      <t>(see doc: 802 EC-15/0032r0 and 802 EC-12/40r10 )</t>
    </r>
  </si>
  <si>
    <t>Status on July Waikoloa Plenary session 
(meeting room allocations, budgets, logistics, etc.)
(see doc: 802-EC-15/32r0)</t>
  </si>
  <si>
    <t>Report on Status of  NNA Venue Contracts 
Jon - Macao(16)
James - Berlin (17) 
Bob - Asia (18) 
Jon - Vienna (19)
(see doc: 802 EC-15/0032r0 and 802 EC-12/40r10 )</t>
  </si>
  <si>
    <t>II/MI</t>
  </si>
  <si>
    <t>Dawn Slykhouse</t>
  </si>
  <si>
    <t>Lisa Perry</t>
  </si>
  <si>
    <t>Thaler / D’Ambrosia/
Rosdahl</t>
  </si>
  <si>
    <t>DT</t>
  </si>
  <si>
    <t>Gilb</t>
  </si>
  <si>
    <t>Moved to Approve: Rosdahl - 2nd: Gilb</t>
  </si>
  <si>
    <t>straw poll</t>
  </si>
  <si>
    <t>A</t>
  </si>
  <si>
    <t>Walter Pinciek</t>
  </si>
  <si>
    <t>Jonathan Goldberg</t>
  </si>
  <si>
    <t>Ben Rolfe</t>
  </si>
  <si>
    <t>Vienna Venue</t>
  </si>
  <si>
    <t>y</t>
  </si>
  <si>
    <t>N</t>
  </si>
  <si>
    <t>Y</t>
  </si>
  <si>
    <t>n</t>
  </si>
  <si>
    <t>8-Y 2-N 3-A</t>
  </si>
  <si>
    <r>
      <t xml:space="preserve">Status update on Liaison statement from 3GPP RAN WG1
</t>
    </r>
    <r>
      <rPr>
        <b/>
        <sz val="12"/>
        <color theme="1"/>
        <rFont val="Times New Roman"/>
        <family val="1"/>
      </rPr>
      <t>Motion: The 802 executive committee authorizes up to $5,000 be allocated to support a one day coexistence workshop as specified in the 18 May 2015 liaison document to 3GPP TSG RAN and RAN1 https://mentor.ieee.org/802-ec/dcn/15/ec-15-0038-00-00EC-802-to-3gpp-18may2015-liaison.pdf, or if the specified date/location is not feasible, for an alternative date/location in 2015.</t>
    </r>
    <r>
      <rPr>
        <sz val="12"/>
        <color theme="1"/>
        <rFont val="Times New Roman"/>
        <family val="1"/>
      </rPr>
      <t xml:space="preserve">
 Moved:Shellhammer
Second: Lynch
8-Y 2-N 3-A motion passes</t>
    </r>
  </si>
  <si>
    <t>4-a 6-n 3-A</t>
  </si>
  <si>
    <t>802.15: 15.4q Sponsor Ballot request - 4-a 6-n 3-A motion fails</t>
  </si>
  <si>
    <t>Motion: The 802 EC approves transmission of document 11-15/682r2  to the FCC as a letter in response to FCC DA 15-516.
Moved: Stephens 2nd: Rosdahl  Approved by Unaimous Consent</t>
  </si>
  <si>
    <t>v5</t>
  </si>
  <si>
    <t>9-Y 1-N 3-A</t>
  </si>
  <si>
    <t xml:space="preserve">0-1 0-2 16-3 1-A </t>
  </si>
  <si>
    <t>3GPP $ allocation</t>
  </si>
  <si>
    <t>absent</t>
  </si>
  <si>
    <t>IEEE</t>
  </si>
  <si>
    <t>Face to Face Events</t>
  </si>
  <si>
    <t>Blind Creek Associates</t>
  </si>
  <si>
    <t>Dorothy Stanley</t>
  </si>
  <si>
    <t>HP</t>
  </si>
  <si>
    <t>EC Approved CSD System 
(New Mentor Group - "Approved CSD Files")
AI: continue discussion in July Rules Meeting Agenda</t>
  </si>
  <si>
    <r>
      <t xml:space="preserve">Motion: the 802 EC approves transmission of document 11-15/683r2 to the FCC as a letter in response to FCC docket 15-47.
Moved: Stephens 2nd: Rosdahl
</t>
    </r>
    <r>
      <rPr>
        <b/>
        <sz val="14"/>
        <color theme="1"/>
        <rFont val="Times New Roman"/>
        <family val="1"/>
      </rPr>
      <t>Amend motion to use document 11-15/0683r3</t>
    </r>
    <r>
      <rPr>
        <sz val="12"/>
        <color theme="1"/>
        <rFont val="Times New Roman"/>
        <family val="1"/>
      </rPr>
      <t xml:space="preserve">: (https://mentor.ieee.org/802.11/dcn/15/11-15-0683-03-0reg-comments-in-fcc-15-47.docx), which modifies the final paragraph
“IEEE 802 appreciates the Commission’s efforts to provide additional spectrum useful to IEEE 802.11 devices and applications. However, under the current restrictions, the additional spectrum cannot be used by the WLAN community to provide the hundreds of millions of WLAN users with a viable solution to congestion in existing unlicensed spectrum. </t>
    </r>
    <r>
      <rPr>
        <u/>
        <sz val="12"/>
        <color rgb="FFFF0000"/>
        <rFont val="Times New Roman"/>
        <family val="1"/>
      </rPr>
      <t>IEEE 802 will continue to monitor progress towards resolving the exclusion zone and FSS protection limitations, and will re-evaluate our position as conditions dictate.</t>
    </r>
    <r>
      <rPr>
        <sz val="12"/>
        <color theme="1"/>
        <rFont val="Times New Roman"/>
        <family val="1"/>
      </rPr>
      <t>”
STEPHENS - AI: Conduct EC Letter Ballot on reflector</t>
    </r>
  </si>
  <si>
    <t>Motion: To Approve document 802-EC-15/36r3 press release on results of the privacy experiments.(https://mentor.ieee.org/802-ec/dcn/15/ec-15-0036-03-00EC-ieee-ietf-privacy-experiments-pr.docx)
Moved: Stephens 2nd Marks -- Defer to EC Reflector
Stephens AI: Conduct EC Letter Ballot on reflector</t>
  </si>
  <si>
    <t>Motion to approve of guests attendance during the 802.11 25th Anniversary celebration only (Wed 15 July 10:30-12:30)
Move: Stephens; 2nd Rosdahl - defer to EC Reflector
Stephens AI: Conduct EC Letter Ballot on reflector</t>
  </si>
  <si>
    <t>Review of 802 Subgroups - defer to EC Reflector
Gilb AI: Conduct Review on reflector and then consider approval in July</t>
  </si>
  <si>
    <t>Stephens/
Rosdahl</t>
  </si>
  <si>
    <t>Post Mtg Approved AGENDA  -  IEEE 802 LMSC EXECUTIVE COMMITTEE INTERIM TELECON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</si>
</sst>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General"/>
    <numFmt numFmtId="165" formatCode="hh&quot;:&quot;mm&quot; &quot;AM/PM&quot; &quot;"/>
  </numFmts>
  <fonts count="17" x14ac:knownFonts="1">
    <font>
      <sz val="11"/>
      <color theme="1"/>
      <name val="Calibri"/>
      <family val="2"/>
      <scheme val="minor"/>
    </font>
    <font>
      <b/>
      <sz val="11"/>
      <color theme="1"/>
      <name val="Calibri"/>
      <family val="2"/>
      <scheme val="minor"/>
    </font>
    <font>
      <b/>
      <sz val="12"/>
      <color indexed="8"/>
      <name val="Times New Roman"/>
      <family val="1"/>
    </font>
    <font>
      <b/>
      <sz val="12"/>
      <name val="Times New Roman"/>
      <family val="1"/>
    </font>
    <font>
      <sz val="12"/>
      <color theme="1"/>
      <name val="Calibri"/>
      <family val="2"/>
      <scheme val="minor"/>
    </font>
    <font>
      <sz val="12"/>
      <color indexed="8"/>
      <name val="Courier New"/>
      <family val="3"/>
    </font>
    <font>
      <b/>
      <sz val="11"/>
      <color indexed="8"/>
      <name val="Calibri"/>
      <family val="2"/>
      <scheme val="minor"/>
    </font>
    <font>
      <sz val="11"/>
      <color theme="1"/>
      <name val="Arial"/>
      <family val="2"/>
    </font>
    <font>
      <sz val="12"/>
      <color indexed="8"/>
      <name val="Times New Roman"/>
      <family val="1"/>
    </font>
    <font>
      <sz val="12"/>
      <name val="Times New Roman"/>
      <family val="1"/>
    </font>
    <font>
      <sz val="12"/>
      <color theme="1"/>
      <name val="Times New Roman"/>
      <family val="1"/>
    </font>
    <font>
      <sz val="11"/>
      <color theme="1"/>
      <name val="Times New Roman"/>
      <family val="1"/>
    </font>
    <font>
      <u/>
      <sz val="12"/>
      <color rgb="FFFF0000"/>
      <name val="Times New Roman"/>
      <family val="1"/>
    </font>
    <font>
      <b/>
      <sz val="12"/>
      <color theme="1"/>
      <name val="Times New Roman"/>
      <family val="1"/>
    </font>
    <font>
      <b/>
      <sz val="14"/>
      <color theme="1"/>
      <name val="Times New Roman"/>
      <family val="1"/>
    </font>
    <font>
      <b/>
      <sz val="11"/>
      <color theme="1"/>
      <name val="Arial"/>
      <family val="2"/>
    </font>
    <font>
      <sz val="14"/>
      <color theme="1"/>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s>
  <cellStyleXfs count="1">
    <xf numFmtId="0" fontId="0" fillId="0" borderId="0"/>
  </cellStyleXfs>
  <cellXfs count="81">
    <xf numFmtId="0" fontId="0" fillId="0" borderId="0" xfId="0"/>
    <xf numFmtId="0" fontId="7" fillId="0" borderId="13" xfId="0" applyFont="1" applyBorder="1"/>
    <xf numFmtId="0" fontId="0" fillId="0" borderId="0" xfId="0" applyAlignment="1">
      <alignment horizontal="center"/>
    </xf>
    <xf numFmtId="0" fontId="7" fillId="0" borderId="12" xfId="0" applyFont="1" applyBorder="1" applyAlignment="1">
      <alignment horizontal="center"/>
    </xf>
    <xf numFmtId="164" fontId="2" fillId="0" borderId="1" xfId="0" applyNumberFormat="1" applyFont="1" applyFill="1" applyBorder="1" applyAlignment="1" applyProtection="1">
      <alignment horizontal="center" vertical="top" wrapText="1"/>
    </xf>
    <xf numFmtId="164" fontId="2" fillId="0" borderId="1" xfId="0" applyNumberFormat="1" applyFont="1" applyFill="1" applyBorder="1" applyAlignment="1" applyProtection="1">
      <alignment vertical="top" wrapText="1"/>
    </xf>
    <xf numFmtId="164" fontId="2" fillId="2" borderId="1" xfId="0" applyNumberFormat="1" applyFont="1" applyFill="1" applyBorder="1" applyAlignment="1" applyProtection="1">
      <alignment vertical="top" wrapText="1"/>
    </xf>
    <xf numFmtId="164" fontId="2" fillId="3" borderId="3" xfId="0" applyNumberFormat="1" applyFont="1" applyFill="1" applyBorder="1" applyAlignment="1" applyProtection="1">
      <alignment horizontal="left" vertical="top" wrapText="1"/>
    </xf>
    <xf numFmtId="164" fontId="2" fillId="0" borderId="2" xfId="0" applyNumberFormat="1" applyFont="1" applyFill="1" applyBorder="1" applyAlignment="1" applyProtection="1">
      <alignment vertical="top" wrapText="1"/>
    </xf>
    <xf numFmtId="2" fontId="8" fillId="0" borderId="2" xfId="0" applyNumberFormat="1" applyFont="1" applyFill="1" applyBorder="1" applyAlignment="1" applyProtection="1">
      <alignment horizontal="left" vertical="top" wrapText="1"/>
    </xf>
    <xf numFmtId="0" fontId="10" fillId="0" borderId="2" xfId="0" applyFont="1" applyBorder="1" applyAlignment="1">
      <alignment vertical="top" wrapText="1"/>
    </xf>
    <xf numFmtId="2" fontId="9" fillId="0" borderId="2" xfId="0" applyNumberFormat="1" applyFont="1" applyFill="1" applyBorder="1" applyAlignment="1" applyProtection="1">
      <alignment horizontal="left" vertical="top" wrapText="1"/>
    </xf>
    <xf numFmtId="0" fontId="10" fillId="4" borderId="2" xfId="0" applyFont="1" applyFill="1" applyBorder="1" applyAlignment="1">
      <alignment vertical="top" wrapText="1"/>
    </xf>
    <xf numFmtId="164" fontId="6" fillId="0" borderId="1" xfId="0" applyNumberFormat="1" applyFont="1" applyFill="1" applyBorder="1" applyAlignment="1" applyProtection="1">
      <alignment horizontal="left" vertical="top" wrapText="1"/>
    </xf>
    <xf numFmtId="164" fontId="6" fillId="2" borderId="1" xfId="0" applyNumberFormat="1" applyFont="1" applyFill="1" applyBorder="1" applyAlignment="1" applyProtection="1">
      <alignment horizontal="left" vertical="top" wrapText="1"/>
    </xf>
    <xf numFmtId="164" fontId="6" fillId="3" borderId="3" xfId="0" applyNumberFormat="1" applyFont="1" applyFill="1" applyBorder="1" applyAlignment="1" applyProtection="1">
      <alignment horizontal="left" vertical="top" wrapText="1"/>
    </xf>
    <xf numFmtId="164" fontId="6" fillId="0" borderId="2" xfId="0" applyNumberFormat="1" applyFont="1" applyFill="1" applyBorder="1" applyAlignment="1" applyProtection="1">
      <alignment horizontal="left" vertical="top" wrapText="1"/>
    </xf>
    <xf numFmtId="0" fontId="10" fillId="0" borderId="2" xfId="0" applyFont="1" applyBorder="1" applyAlignment="1">
      <alignment horizontal="left" vertical="top" wrapText="1"/>
    </xf>
    <xf numFmtId="0" fontId="10" fillId="4" borderId="2" xfId="0" applyFont="1" applyFill="1" applyBorder="1" applyAlignment="1">
      <alignment horizontal="left" vertical="top" wrapText="1"/>
    </xf>
    <xf numFmtId="2" fontId="8" fillId="2" borderId="2" xfId="0" applyNumberFormat="1" applyFont="1" applyFill="1" applyBorder="1" applyAlignment="1" applyProtection="1">
      <alignment horizontal="left" vertical="top" wrapText="1"/>
    </xf>
    <xf numFmtId="0" fontId="1" fillId="0" borderId="0" xfId="0" applyFont="1" applyAlignment="1">
      <alignment vertical="top" wrapText="1"/>
    </xf>
    <xf numFmtId="164" fontId="2" fillId="0" borderId="1"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vertical="top" wrapText="1"/>
    </xf>
    <xf numFmtId="1" fontId="2" fillId="0" borderId="1" xfId="0" applyNumberFormat="1" applyFont="1" applyFill="1" applyBorder="1" applyAlignment="1" applyProtection="1">
      <alignment horizontal="center" vertical="top" wrapText="1"/>
    </xf>
    <xf numFmtId="164" fontId="2" fillId="0" borderId="1" xfId="0" applyNumberFormat="1" applyFont="1" applyFill="1" applyBorder="1" applyAlignment="1" applyProtection="1">
      <alignment horizontal="right" vertical="top" wrapText="1"/>
    </xf>
    <xf numFmtId="0" fontId="4" fillId="0" borderId="0" xfId="0" applyFont="1" applyAlignment="1">
      <alignment vertical="top" wrapText="1"/>
    </xf>
    <xf numFmtId="49" fontId="2" fillId="0" borderId="1"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horizontal="left" vertical="top" wrapText="1"/>
    </xf>
    <xf numFmtId="165" fontId="2" fillId="0" borderId="1" xfId="0" applyNumberFormat="1" applyFont="1" applyFill="1" applyBorder="1" applyAlignment="1" applyProtection="1">
      <alignment horizontal="right" vertical="top" wrapText="1"/>
    </xf>
    <xf numFmtId="164" fontId="2" fillId="2" borderId="1" xfId="0" applyNumberFormat="1" applyFont="1" applyFill="1" applyBorder="1" applyAlignment="1" applyProtection="1">
      <alignment horizontal="left" vertical="top" wrapText="1"/>
    </xf>
    <xf numFmtId="164" fontId="3" fillId="2" borderId="1" xfId="0" applyNumberFormat="1" applyFont="1" applyFill="1" applyBorder="1" applyAlignment="1" applyProtection="1">
      <alignment vertical="top" wrapText="1"/>
    </xf>
    <xf numFmtId="1" fontId="5" fillId="2" borderId="1" xfId="0" applyNumberFormat="1" applyFont="1" applyFill="1" applyBorder="1" applyAlignment="1" applyProtection="1">
      <alignment horizontal="center" vertical="top" wrapText="1"/>
    </xf>
    <xf numFmtId="164" fontId="5" fillId="2" borderId="1" xfId="0" applyNumberFormat="1" applyFont="1" applyFill="1" applyBorder="1" applyAlignment="1" applyProtection="1">
      <alignment horizontal="right" vertical="top" wrapText="1"/>
    </xf>
    <xf numFmtId="164" fontId="2" fillId="3" borderId="3" xfId="0" applyNumberFormat="1" applyFont="1" applyFill="1" applyBorder="1" applyAlignment="1" applyProtection="1">
      <alignment vertical="top" wrapText="1"/>
    </xf>
    <xf numFmtId="164" fontId="3" fillId="3" borderId="3" xfId="0" applyNumberFormat="1" applyFont="1" applyFill="1" applyBorder="1" applyAlignment="1" applyProtection="1">
      <alignment horizontal="left" vertical="top" wrapText="1"/>
    </xf>
    <xf numFmtId="1" fontId="2" fillId="3" borderId="3" xfId="0" applyNumberFormat="1" applyFont="1" applyFill="1" applyBorder="1" applyAlignment="1" applyProtection="1">
      <alignment horizontal="center" vertical="top" wrapText="1"/>
    </xf>
    <xf numFmtId="165" fontId="2" fillId="3" borderId="3" xfId="0" applyNumberFormat="1" applyFont="1" applyFill="1" applyBorder="1" applyAlignment="1" applyProtection="1">
      <alignment horizontal="right" vertical="top" wrapText="1"/>
    </xf>
    <xf numFmtId="164" fontId="3" fillId="0" borderId="2" xfId="0" applyNumberFormat="1" applyFont="1" applyFill="1" applyBorder="1" applyAlignment="1" applyProtection="1">
      <alignment horizontal="left" vertical="top" wrapText="1"/>
    </xf>
    <xf numFmtId="1" fontId="2" fillId="0" borderId="2" xfId="0" applyNumberFormat="1" applyFont="1" applyFill="1" applyBorder="1" applyAlignment="1" applyProtection="1">
      <alignment horizontal="center" vertical="top" wrapText="1"/>
    </xf>
    <xf numFmtId="165" fontId="2" fillId="0" borderId="2" xfId="0" applyNumberFormat="1" applyFont="1" applyFill="1" applyBorder="1" applyAlignment="1" applyProtection="1">
      <alignment horizontal="right" vertical="top" wrapText="1"/>
    </xf>
    <xf numFmtId="1" fontId="8" fillId="0" borderId="2" xfId="0" applyNumberFormat="1" applyFont="1" applyFill="1" applyBorder="1" applyAlignment="1" applyProtection="1">
      <alignment horizontal="center" vertical="top" wrapText="1"/>
    </xf>
    <xf numFmtId="165" fontId="8" fillId="0" borderId="2" xfId="0" applyNumberFormat="1" applyFont="1" applyFill="1" applyBorder="1" applyAlignment="1" applyProtection="1">
      <alignment horizontal="right" vertical="top" wrapText="1"/>
    </xf>
    <xf numFmtId="2" fontId="9" fillId="4" borderId="2" xfId="0" applyNumberFormat="1" applyFont="1" applyFill="1" applyBorder="1" applyAlignment="1" applyProtection="1">
      <alignment horizontal="left" vertical="top" wrapText="1"/>
    </xf>
    <xf numFmtId="1" fontId="8" fillId="4" borderId="2" xfId="0" applyNumberFormat="1" applyFont="1" applyFill="1" applyBorder="1" applyAlignment="1" applyProtection="1">
      <alignment horizontal="center" vertical="top" wrapText="1"/>
    </xf>
    <xf numFmtId="0" fontId="4" fillId="4" borderId="0" xfId="0" applyFont="1" applyFill="1" applyAlignment="1">
      <alignment vertical="top" wrapText="1"/>
    </xf>
    <xf numFmtId="2" fontId="9" fillId="2" borderId="2" xfId="0" applyNumberFormat="1" applyFont="1" applyFill="1" applyBorder="1" applyAlignment="1" applyProtection="1">
      <alignment horizontal="left" vertical="top" wrapText="1"/>
    </xf>
    <xf numFmtId="0" fontId="10" fillId="2" borderId="2" xfId="0" applyFont="1" applyFill="1" applyBorder="1" applyAlignment="1">
      <alignment vertical="top" wrapText="1"/>
    </xf>
    <xf numFmtId="1" fontId="8" fillId="2" borderId="2" xfId="0" applyNumberFormat="1" applyFont="1" applyFill="1" applyBorder="1" applyAlignment="1" applyProtection="1">
      <alignment horizontal="center" vertical="top" wrapText="1"/>
    </xf>
    <xf numFmtId="165" fontId="8" fillId="2" borderId="2" xfId="0" applyNumberFormat="1" applyFont="1" applyFill="1" applyBorder="1" applyAlignment="1" applyProtection="1">
      <alignment horizontal="right" vertical="top" wrapText="1"/>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horizontal="left" vertical="top" wrapText="1"/>
    </xf>
    <xf numFmtId="0" fontId="0" fillId="0" borderId="0" xfId="0" applyAlignment="1">
      <alignment horizontal="right"/>
    </xf>
    <xf numFmtId="0" fontId="0" fillId="0" borderId="0" xfId="0" applyFont="1" applyAlignment="1">
      <alignment horizontal="center"/>
    </xf>
    <xf numFmtId="0" fontId="0" fillId="0" borderId="0" xfId="0" applyFont="1"/>
    <xf numFmtId="0" fontId="7" fillId="0" borderId="8" xfId="0" applyFont="1" applyBorder="1" applyAlignment="1">
      <alignment horizontal="center" vertical="center"/>
    </xf>
    <xf numFmtId="0" fontId="7" fillId="0" borderId="9" xfId="0" applyFont="1" applyBorder="1"/>
    <xf numFmtId="0" fontId="7" fillId="0" borderId="9" xfId="0" applyFont="1" applyBorder="1" applyAlignment="1">
      <alignment horizontal="center" vertical="center"/>
    </xf>
    <xf numFmtId="0" fontId="7" fillId="0" borderId="9" xfId="0" applyFont="1" applyBorder="1" applyAlignment="1">
      <alignment horizontal="center"/>
    </xf>
    <xf numFmtId="0" fontId="7" fillId="0" borderId="10" xfId="0" applyFont="1" applyBorder="1" applyAlignment="1">
      <alignment horizontal="center" vertical="center"/>
    </xf>
    <xf numFmtId="0" fontId="7" fillId="0" borderId="2" xfId="0" applyFont="1" applyBorder="1"/>
    <xf numFmtId="0" fontId="7" fillId="0" borderId="2" xfId="0" applyFont="1" applyBorder="1" applyAlignment="1">
      <alignment horizontal="center" vertical="center"/>
    </xf>
    <xf numFmtId="0" fontId="7" fillId="0" borderId="2" xfId="0" applyFont="1" applyBorder="1" applyAlignment="1">
      <alignment horizontal="center"/>
    </xf>
    <xf numFmtId="0" fontId="0" fillId="0" borderId="2" xfId="0" applyFont="1" applyBorder="1" applyAlignment="1">
      <alignment horizontal="center"/>
    </xf>
    <xf numFmtId="0" fontId="0" fillId="0" borderId="2" xfId="0" applyFont="1" applyBorder="1"/>
    <xf numFmtId="0" fontId="7" fillId="0" borderId="11" xfId="0" applyFont="1" applyBorder="1" applyAlignment="1">
      <alignment horizontal="center" vertical="center"/>
    </xf>
    <xf numFmtId="0" fontId="7" fillId="0" borderId="12" xfId="0" applyFont="1" applyBorder="1"/>
    <xf numFmtId="0" fontId="7" fillId="0" borderId="12" xfId="0" applyFont="1" applyBorder="1" applyAlignment="1">
      <alignment horizontal="center" vertical="center"/>
    </xf>
    <xf numFmtId="0" fontId="15" fillId="0" borderId="14" xfId="0" applyFont="1" applyBorder="1" applyAlignment="1">
      <alignment horizontal="center" vertical="center" wrapText="1"/>
    </xf>
    <xf numFmtId="0" fontId="15" fillId="0" borderId="15" xfId="0" applyFont="1" applyBorder="1" applyAlignment="1">
      <alignment horizontal="center" vertical="center"/>
    </xf>
    <xf numFmtId="0" fontId="16" fillId="0" borderId="0" xfId="0" applyFont="1" applyAlignment="1">
      <alignment horizontal="right"/>
    </xf>
    <xf numFmtId="0" fontId="16" fillId="0" borderId="0" xfId="0" applyFont="1"/>
    <xf numFmtId="0" fontId="0" fillId="0" borderId="0" xfId="0"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7" fillId="0" borderId="4" xfId="0" applyFont="1" applyBorder="1" applyAlignment="1">
      <alignment horizontal="center" vertical="center"/>
    </xf>
    <xf numFmtId="0" fontId="0" fillId="0" borderId="6" xfId="0" applyFont="1" applyBorder="1" applyAlignment="1">
      <alignment horizontal="center" vertical="center"/>
    </xf>
    <xf numFmtId="0" fontId="7" fillId="0" borderId="5" xfId="0" applyFont="1" applyBorder="1" applyAlignment="1">
      <alignment horizontal="center" vertical="center"/>
    </xf>
    <xf numFmtId="0" fontId="0" fillId="0" borderId="7" xfId="0" applyFont="1" applyBorder="1" applyAlignment="1">
      <alignment horizontal="center" vertical="center"/>
    </xf>
    <xf numFmtId="0" fontId="7" fillId="0" borderId="16" xfId="0" applyFont="1" applyBorder="1" applyAlignment="1">
      <alignment horizontal="center" vertical="center" wrapText="1"/>
    </xf>
    <xf numFmtId="0" fontId="0" fillId="0" borderId="17"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zoomScale="170" zoomScaleNormal="170" workbookViewId="0">
      <selection activeCell="D2" sqref="D2"/>
    </sheetView>
  </sheetViews>
  <sheetFormatPr defaultColWidth="8.85546875" defaultRowHeight="15" x14ac:dyDescent="0.25"/>
  <cols>
    <col min="1" max="2" width="8.85546875" style="49"/>
    <col min="3" max="3" width="74.85546875" style="49" customWidth="1"/>
    <col min="4" max="4" width="16.28515625" style="20" customWidth="1"/>
    <col min="5" max="5" width="10.85546875" style="49" bestFit="1" customWidth="1"/>
    <col min="6" max="6" width="15.42578125" style="49" customWidth="1"/>
    <col min="7" max="7" width="10.5703125" style="49" customWidth="1"/>
    <col min="8" max="16384" width="8.85546875" style="49"/>
  </cols>
  <sheetData>
    <row r="1" spans="1:6" s="25" customFormat="1" ht="31.5" x14ac:dyDescent="0.25">
      <c r="A1" s="21" t="s">
        <v>91</v>
      </c>
      <c r="B1" s="22"/>
      <c r="C1" s="4" t="s">
        <v>107</v>
      </c>
      <c r="D1" s="13"/>
      <c r="E1" s="23"/>
      <c r="F1" s="24"/>
    </row>
    <row r="2" spans="1:6" s="25" customFormat="1" ht="15.75" x14ac:dyDescent="0.25">
      <c r="A2" s="5"/>
      <c r="B2" s="22"/>
      <c r="C2" s="4" t="s">
        <v>46</v>
      </c>
      <c r="D2" s="13"/>
      <c r="E2" s="23"/>
      <c r="F2" s="24"/>
    </row>
    <row r="3" spans="1:6" s="25" customFormat="1" ht="15.75" x14ac:dyDescent="0.25">
      <c r="A3" s="5"/>
      <c r="B3" s="22"/>
      <c r="C3" s="4"/>
      <c r="D3" s="13"/>
      <c r="E3" s="23"/>
      <c r="F3" s="24"/>
    </row>
    <row r="4" spans="1:6" s="25" customFormat="1" ht="31.5" x14ac:dyDescent="0.25">
      <c r="A4" s="26" t="s">
        <v>2</v>
      </c>
      <c r="B4" s="27" t="s">
        <v>3</v>
      </c>
      <c r="C4" s="5" t="s">
        <v>43</v>
      </c>
      <c r="D4" s="13"/>
      <c r="E4" s="23" t="s">
        <v>3</v>
      </c>
      <c r="F4" s="28" t="s">
        <v>3</v>
      </c>
    </row>
    <row r="5" spans="1:6" s="25" customFormat="1" ht="15.75" x14ac:dyDescent="0.25">
      <c r="A5" s="29"/>
      <c r="B5" s="30"/>
      <c r="C5" s="6" t="s">
        <v>4</v>
      </c>
      <c r="D5" s="14"/>
      <c r="E5" s="31"/>
      <c r="F5" s="32"/>
    </row>
    <row r="6" spans="1:6" s="25" customFormat="1" ht="15.75" x14ac:dyDescent="0.25">
      <c r="A6" s="33"/>
      <c r="B6" s="34"/>
      <c r="C6" s="7" t="s">
        <v>5</v>
      </c>
      <c r="D6" s="15"/>
      <c r="E6" s="35"/>
      <c r="F6" s="36"/>
    </row>
    <row r="7" spans="1:6" s="25" customFormat="1" ht="15.75" x14ac:dyDescent="0.25">
      <c r="A7" s="8"/>
      <c r="B7" s="37"/>
      <c r="C7" s="8"/>
      <c r="D7" s="16"/>
      <c r="E7" s="38"/>
      <c r="F7" s="39"/>
    </row>
    <row r="8" spans="1:6" s="25" customFormat="1" ht="15.75" x14ac:dyDescent="0.25">
      <c r="A8" s="9">
        <f>1</f>
        <v>1</v>
      </c>
      <c r="B8" s="11"/>
      <c r="C8" s="9" t="s">
        <v>6</v>
      </c>
      <c r="D8" s="9" t="s">
        <v>1</v>
      </c>
      <c r="E8" s="40">
        <v>5</v>
      </c>
      <c r="F8" s="41">
        <f>TIME(13,0,0)</f>
        <v>0.54166666666666663</v>
      </c>
    </row>
    <row r="9" spans="1:6" s="25" customFormat="1" ht="15.75" x14ac:dyDescent="0.25">
      <c r="A9" s="9">
        <v>1.01</v>
      </c>
      <c r="B9" s="11" t="s">
        <v>7</v>
      </c>
      <c r="C9" s="9" t="s">
        <v>57</v>
      </c>
      <c r="D9" s="9" t="s">
        <v>1</v>
      </c>
      <c r="E9" s="40">
        <v>5</v>
      </c>
      <c r="F9" s="41">
        <f>F8+TIME(0,E8,0)</f>
        <v>0.54513888888888884</v>
      </c>
    </row>
    <row r="10" spans="1:6" s="25" customFormat="1" ht="15.75" x14ac:dyDescent="0.25">
      <c r="A10" s="9">
        <v>1.02</v>
      </c>
      <c r="B10" s="11" t="s">
        <v>8</v>
      </c>
      <c r="C10" s="9" t="s">
        <v>9</v>
      </c>
      <c r="D10" s="9" t="s">
        <v>1</v>
      </c>
      <c r="E10" s="40">
        <v>5</v>
      </c>
      <c r="F10" s="41">
        <f t="shared" ref="F10:F18" si="0">F9+TIME(0,E9,0)</f>
        <v>0.54861111111111105</v>
      </c>
    </row>
    <row r="11" spans="1:6" s="25" customFormat="1" ht="15.75" x14ac:dyDescent="0.25">
      <c r="A11" s="9">
        <v>2</v>
      </c>
      <c r="B11" s="11" t="s">
        <v>51</v>
      </c>
      <c r="C11" s="10" t="s">
        <v>47</v>
      </c>
      <c r="D11" s="9" t="s">
        <v>10</v>
      </c>
      <c r="E11" s="40">
        <v>10</v>
      </c>
      <c r="F11" s="41">
        <f t="shared" si="0"/>
        <v>0.55208333333333326</v>
      </c>
    </row>
    <row r="12" spans="1:6" s="25" customFormat="1" ht="47.25" x14ac:dyDescent="0.25">
      <c r="A12" s="9">
        <f t="shared" ref="A12:A13" si="1">A11+1</f>
        <v>3</v>
      </c>
      <c r="B12" s="11" t="s">
        <v>8</v>
      </c>
      <c r="C12" s="10" t="s">
        <v>67</v>
      </c>
      <c r="D12" s="9" t="s">
        <v>48</v>
      </c>
      <c r="E12" s="40">
        <v>10</v>
      </c>
      <c r="F12" s="41">
        <f t="shared" si="0"/>
        <v>0.55902777777777768</v>
      </c>
    </row>
    <row r="13" spans="1:6" s="25" customFormat="1" ht="94.5" x14ac:dyDescent="0.25">
      <c r="A13" s="9">
        <f t="shared" si="1"/>
        <v>4</v>
      </c>
      <c r="B13" s="11" t="s">
        <v>69</v>
      </c>
      <c r="C13" s="10" t="s">
        <v>68</v>
      </c>
      <c r="D13" s="17" t="s">
        <v>39</v>
      </c>
      <c r="E13" s="40">
        <v>5</v>
      </c>
      <c r="F13" s="41">
        <f t="shared" si="0"/>
        <v>0.5659722222222221</v>
      </c>
    </row>
    <row r="14" spans="1:6" s="25" customFormat="1" ht="30.75" x14ac:dyDescent="0.25">
      <c r="A14" s="9">
        <f>A13+1</f>
        <v>5</v>
      </c>
      <c r="B14" s="11" t="s">
        <v>8</v>
      </c>
      <c r="C14" s="10" t="s">
        <v>66</v>
      </c>
      <c r="D14" s="17" t="s">
        <v>0</v>
      </c>
      <c r="E14" s="40">
        <v>5</v>
      </c>
      <c r="F14" s="41">
        <f>F13+TIME(0,E13,0)</f>
        <v>0.56944444444444431</v>
      </c>
    </row>
    <row r="15" spans="1:6" s="25" customFormat="1" ht="47.25" x14ac:dyDescent="0.25">
      <c r="A15" s="9">
        <f t="shared" ref="A15:A18" si="2">A14+1</f>
        <v>6</v>
      </c>
      <c r="B15" s="11" t="s">
        <v>8</v>
      </c>
      <c r="C15" s="10" t="s">
        <v>101</v>
      </c>
      <c r="D15" s="17" t="s">
        <v>72</v>
      </c>
      <c r="E15" s="40">
        <v>10</v>
      </c>
      <c r="F15" s="41">
        <f t="shared" si="0"/>
        <v>0.57291666666666652</v>
      </c>
    </row>
    <row r="16" spans="1:6" s="25" customFormat="1" ht="157.5" customHeight="1" x14ac:dyDescent="0.25">
      <c r="A16" s="9">
        <f t="shared" si="2"/>
        <v>7</v>
      </c>
      <c r="B16" s="11" t="s">
        <v>44</v>
      </c>
      <c r="C16" s="10" t="s">
        <v>87</v>
      </c>
      <c r="D16" s="9" t="s">
        <v>49</v>
      </c>
      <c r="E16" s="40">
        <v>5</v>
      </c>
      <c r="F16" s="41">
        <f t="shared" si="0"/>
        <v>0.57986111111111094</v>
      </c>
    </row>
    <row r="17" spans="1:6" s="44" customFormat="1" ht="15.75" x14ac:dyDescent="0.25">
      <c r="A17" s="9">
        <f t="shared" si="2"/>
        <v>8</v>
      </c>
      <c r="B17" s="42" t="s">
        <v>44</v>
      </c>
      <c r="C17" s="12" t="s">
        <v>89</v>
      </c>
      <c r="D17" s="18" t="s">
        <v>50</v>
      </c>
      <c r="E17" s="43">
        <v>5</v>
      </c>
      <c r="F17" s="41">
        <f t="shared" si="0"/>
        <v>0.58333333333333315</v>
      </c>
    </row>
    <row r="18" spans="1:6" s="44" customFormat="1" ht="15.75" x14ac:dyDescent="0.25">
      <c r="A18" s="9">
        <f t="shared" si="2"/>
        <v>9</v>
      </c>
      <c r="B18" s="42" t="s">
        <v>51</v>
      </c>
      <c r="C18" s="12" t="s">
        <v>55</v>
      </c>
      <c r="D18" s="18" t="s">
        <v>56</v>
      </c>
      <c r="E18" s="43">
        <v>5</v>
      </c>
      <c r="F18" s="41">
        <f t="shared" si="0"/>
        <v>0.58680555555555536</v>
      </c>
    </row>
    <row r="19" spans="1:6" s="44" customFormat="1" ht="15.75" x14ac:dyDescent="0.25">
      <c r="A19" s="9">
        <v>10</v>
      </c>
      <c r="B19" s="42" t="s">
        <v>7</v>
      </c>
      <c r="C19" s="12" t="s">
        <v>61</v>
      </c>
      <c r="D19" s="18" t="s">
        <v>50</v>
      </c>
      <c r="E19" s="43">
        <v>5</v>
      </c>
      <c r="F19" s="41">
        <f t="shared" ref="F19:F21" si="3">F18+TIME(0,E18,0)</f>
        <v>0.59027777777777757</v>
      </c>
    </row>
    <row r="20" spans="1:6" s="44" customFormat="1" ht="249" customHeight="1" x14ac:dyDescent="0.25">
      <c r="A20" s="9">
        <v>11</v>
      </c>
      <c r="B20" s="11" t="s">
        <v>44</v>
      </c>
      <c r="C20" s="12" t="s">
        <v>102</v>
      </c>
      <c r="D20" s="18" t="s">
        <v>62</v>
      </c>
      <c r="E20" s="43">
        <v>3</v>
      </c>
      <c r="F20" s="41">
        <f t="shared" si="3"/>
        <v>0.59374999999999978</v>
      </c>
    </row>
    <row r="21" spans="1:6" s="44" customFormat="1" ht="47.25" x14ac:dyDescent="0.25">
      <c r="A21" s="9">
        <v>12</v>
      </c>
      <c r="B21" s="11" t="s">
        <v>44</v>
      </c>
      <c r="C21" s="12" t="s">
        <v>90</v>
      </c>
      <c r="D21" s="18" t="s">
        <v>62</v>
      </c>
      <c r="E21" s="43">
        <v>3</v>
      </c>
      <c r="F21" s="41">
        <f t="shared" si="3"/>
        <v>0.5958333333333331</v>
      </c>
    </row>
    <row r="22" spans="1:6" s="44" customFormat="1" ht="78.75" x14ac:dyDescent="0.25">
      <c r="A22" s="9">
        <v>13</v>
      </c>
      <c r="B22" s="11" t="s">
        <v>44</v>
      </c>
      <c r="C22" s="12" t="s">
        <v>103</v>
      </c>
      <c r="D22" s="18" t="s">
        <v>63</v>
      </c>
      <c r="E22" s="43">
        <v>3</v>
      </c>
      <c r="F22" s="41">
        <f t="shared" ref="F22:F26" si="4">F21+TIME(0,E21,0)</f>
        <v>0.59791666666666643</v>
      </c>
    </row>
    <row r="23" spans="1:6" s="44" customFormat="1" ht="15.75" x14ac:dyDescent="0.25">
      <c r="A23" s="9">
        <v>14</v>
      </c>
      <c r="B23" s="11"/>
      <c r="C23" s="12" t="s">
        <v>65</v>
      </c>
      <c r="D23" s="18"/>
      <c r="E23" s="43"/>
      <c r="F23" s="41">
        <f t="shared" si="4"/>
        <v>0.59999999999999976</v>
      </c>
    </row>
    <row r="24" spans="1:6" s="44" customFormat="1" ht="63" x14ac:dyDescent="0.25">
      <c r="A24" s="9">
        <v>14.01</v>
      </c>
      <c r="B24" s="11" t="s">
        <v>7</v>
      </c>
      <c r="C24" s="12" t="s">
        <v>104</v>
      </c>
      <c r="D24" s="18" t="s">
        <v>106</v>
      </c>
      <c r="E24" s="43">
        <v>3</v>
      </c>
      <c r="F24" s="41">
        <f t="shared" si="4"/>
        <v>0.59999999999999976</v>
      </c>
    </row>
    <row r="25" spans="1:6" s="44" customFormat="1" ht="31.5" x14ac:dyDescent="0.25">
      <c r="A25" s="9">
        <v>14.02</v>
      </c>
      <c r="B25" s="11" t="s">
        <v>73</v>
      </c>
      <c r="C25" s="12" t="s">
        <v>105</v>
      </c>
      <c r="D25" s="18" t="s">
        <v>74</v>
      </c>
      <c r="E25" s="43">
        <v>15</v>
      </c>
      <c r="F25" s="41">
        <f t="shared" si="4"/>
        <v>0.60208333333333308</v>
      </c>
    </row>
    <row r="26" spans="1:6" s="44" customFormat="1" ht="15.75" x14ac:dyDescent="0.25">
      <c r="C26" s="12"/>
      <c r="D26" s="18"/>
      <c r="E26" s="43"/>
      <c r="F26" s="41">
        <f t="shared" si="4"/>
        <v>0.61249999999999971</v>
      </c>
    </row>
    <row r="27" spans="1:6" ht="15.75" x14ac:dyDescent="0.25">
      <c r="A27" s="19">
        <v>20</v>
      </c>
      <c r="B27" s="45" t="s">
        <v>7</v>
      </c>
      <c r="C27" s="46" t="s">
        <v>58</v>
      </c>
      <c r="D27" s="19" t="s">
        <v>1</v>
      </c>
      <c r="E27" s="47"/>
      <c r="F27" s="48">
        <v>0.625</v>
      </c>
    </row>
    <row r="28" spans="1:6" ht="15.75" x14ac:dyDescent="0.25">
      <c r="A28" s="10"/>
      <c r="B28" s="10"/>
      <c r="C28" s="10"/>
      <c r="D28" s="10"/>
      <c r="E28" s="10"/>
      <c r="F28" s="50"/>
    </row>
    <row r="32" spans="1:6" x14ac:dyDescent="0.25">
      <c r="C32" s="20" t="s">
        <v>64</v>
      </c>
    </row>
    <row r="33" spans="3:3" x14ac:dyDescent="0.25">
      <c r="C33" s="51" t="s">
        <v>52</v>
      </c>
    </row>
    <row r="34" spans="3:3" x14ac:dyDescent="0.25">
      <c r="C34" s="51" t="s">
        <v>53</v>
      </c>
    </row>
    <row r="35" spans="3:3" x14ac:dyDescent="0.25">
      <c r="C35" s="51" t="s">
        <v>54</v>
      </c>
    </row>
    <row r="37" spans="3:3" x14ac:dyDescent="0.25">
      <c r="C37" s="49" t="s">
        <v>75</v>
      </c>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topLeftCell="A4" workbookViewId="0">
      <selection activeCell="F30" sqref="F30"/>
    </sheetView>
  </sheetViews>
  <sheetFormatPr defaultRowHeight="15" x14ac:dyDescent="0.25"/>
  <cols>
    <col min="2" max="2" width="16.28515625" customWidth="1"/>
    <col min="3" max="3" width="19.140625" customWidth="1"/>
    <col min="4" max="4" width="11.5703125" customWidth="1"/>
    <col min="5" max="5" width="11.5703125" style="2" customWidth="1"/>
    <col min="6" max="6" width="21.42578125" style="52" customWidth="1"/>
    <col min="7" max="8" width="19.5703125" style="72" customWidth="1"/>
    <col min="9" max="9" width="13.42578125" style="72" customWidth="1"/>
  </cols>
  <sheetData>
    <row r="1" spans="2:10" ht="15.75" thickBot="1" x14ac:dyDescent="0.3"/>
    <row r="2" spans="2:10" ht="34.5" customHeight="1" thickTop="1" x14ac:dyDescent="0.3">
      <c r="B2" s="75" t="s">
        <v>11</v>
      </c>
      <c r="C2" s="77" t="s">
        <v>12</v>
      </c>
      <c r="D2" s="79" t="s">
        <v>13</v>
      </c>
      <c r="E2" s="79" t="s">
        <v>59</v>
      </c>
      <c r="F2" s="70" t="s">
        <v>76</v>
      </c>
      <c r="G2" s="73" t="s">
        <v>81</v>
      </c>
      <c r="H2" s="74" t="s">
        <v>94</v>
      </c>
      <c r="I2" s="73">
        <v>802.15</v>
      </c>
      <c r="J2" s="71"/>
    </row>
    <row r="3" spans="2:10" ht="12" customHeight="1" thickBot="1" x14ac:dyDescent="0.35">
      <c r="B3" s="76"/>
      <c r="C3" s="78"/>
      <c r="D3" s="80"/>
      <c r="E3" s="80"/>
      <c r="F3" s="70"/>
      <c r="G3" s="73"/>
      <c r="H3" s="73"/>
      <c r="I3" s="73"/>
      <c r="J3" s="71"/>
    </row>
    <row r="4" spans="2:10" ht="19.5" thickTop="1" x14ac:dyDescent="0.3">
      <c r="B4" s="55" t="s">
        <v>14</v>
      </c>
      <c r="C4" s="56" t="s">
        <v>15</v>
      </c>
      <c r="D4" s="57">
        <v>1</v>
      </c>
      <c r="E4" s="58">
        <v>1</v>
      </c>
      <c r="F4" s="70">
        <v>3</v>
      </c>
      <c r="G4" s="73"/>
      <c r="H4" s="73"/>
      <c r="I4" s="73"/>
      <c r="J4" s="71"/>
    </row>
    <row r="5" spans="2:10" ht="18.75" x14ac:dyDescent="0.3">
      <c r="B5" s="55" t="s">
        <v>16</v>
      </c>
      <c r="C5" s="56" t="s">
        <v>17</v>
      </c>
      <c r="D5" s="57">
        <v>1</v>
      </c>
      <c r="E5" s="58">
        <v>1</v>
      </c>
      <c r="F5" s="70">
        <v>3</v>
      </c>
      <c r="G5" s="73" t="s">
        <v>82</v>
      </c>
      <c r="H5" s="73" t="s">
        <v>84</v>
      </c>
      <c r="I5" s="73" t="s">
        <v>85</v>
      </c>
      <c r="J5" s="71"/>
    </row>
    <row r="6" spans="2:10" ht="18.75" x14ac:dyDescent="0.3">
      <c r="B6" s="59" t="s">
        <v>16</v>
      </c>
      <c r="C6" s="60" t="s">
        <v>18</v>
      </c>
      <c r="D6" s="61">
        <v>1</v>
      </c>
      <c r="E6" s="62">
        <v>1</v>
      </c>
      <c r="F6" s="70">
        <v>3</v>
      </c>
      <c r="G6" s="73" t="s">
        <v>82</v>
      </c>
      <c r="H6" s="73" t="s">
        <v>85</v>
      </c>
      <c r="I6" s="73" t="s">
        <v>85</v>
      </c>
      <c r="J6" s="71"/>
    </row>
    <row r="7" spans="2:10" ht="18.75" x14ac:dyDescent="0.3">
      <c r="B7" s="59" t="s">
        <v>19</v>
      </c>
      <c r="C7" s="60" t="s">
        <v>20</v>
      </c>
      <c r="D7" s="61">
        <v>1</v>
      </c>
      <c r="E7" s="62">
        <v>1</v>
      </c>
      <c r="F7" s="70">
        <v>3</v>
      </c>
      <c r="G7" s="73" t="s">
        <v>82</v>
      </c>
      <c r="H7" s="73" t="s">
        <v>84</v>
      </c>
      <c r="I7" s="73" t="s">
        <v>85</v>
      </c>
      <c r="J7" s="71"/>
    </row>
    <row r="8" spans="2:10" ht="18.75" x14ac:dyDescent="0.3">
      <c r="B8" s="59" t="s">
        <v>21</v>
      </c>
      <c r="C8" s="60" t="s">
        <v>22</v>
      </c>
      <c r="D8" s="61">
        <v>1</v>
      </c>
      <c r="E8" s="62" t="s">
        <v>95</v>
      </c>
      <c r="F8" s="70"/>
      <c r="G8" s="73"/>
      <c r="H8" s="73"/>
      <c r="I8" s="73"/>
      <c r="J8" s="71"/>
    </row>
    <row r="9" spans="2:10" ht="18.75" x14ac:dyDescent="0.3">
      <c r="B9" s="59" t="s">
        <v>45</v>
      </c>
      <c r="C9" s="60" t="s">
        <v>23</v>
      </c>
      <c r="D9" s="61">
        <v>1</v>
      </c>
      <c r="E9" s="62">
        <v>1</v>
      </c>
      <c r="F9" s="70">
        <v>3</v>
      </c>
      <c r="G9" s="73" t="s">
        <v>82</v>
      </c>
      <c r="H9" s="73" t="s">
        <v>84</v>
      </c>
      <c r="I9" s="73" t="s">
        <v>82</v>
      </c>
      <c r="J9" s="71"/>
    </row>
    <row r="10" spans="2:10" ht="18.75" x14ac:dyDescent="0.3">
      <c r="B10" s="59">
        <v>1</v>
      </c>
      <c r="C10" s="60" t="s">
        <v>40</v>
      </c>
      <c r="D10" s="61">
        <v>1</v>
      </c>
      <c r="E10" s="62" t="s">
        <v>95</v>
      </c>
      <c r="F10" s="70"/>
      <c r="G10" s="73"/>
      <c r="H10" s="73"/>
      <c r="I10" s="73"/>
      <c r="J10" s="71"/>
    </row>
    <row r="11" spans="2:10" ht="18.75" x14ac:dyDescent="0.3">
      <c r="B11" s="59">
        <v>3</v>
      </c>
      <c r="C11" s="60" t="s">
        <v>24</v>
      </c>
      <c r="D11" s="61">
        <v>1</v>
      </c>
      <c r="E11" s="62">
        <v>1</v>
      </c>
      <c r="F11" s="70">
        <v>3</v>
      </c>
      <c r="G11" s="73" t="s">
        <v>82</v>
      </c>
      <c r="H11" s="73" t="s">
        <v>84</v>
      </c>
      <c r="I11" s="73" t="s">
        <v>85</v>
      </c>
      <c r="J11" s="71"/>
    </row>
    <row r="12" spans="2:10" ht="18.75" x14ac:dyDescent="0.3">
      <c r="B12" s="59">
        <v>11</v>
      </c>
      <c r="C12" s="60" t="s">
        <v>41</v>
      </c>
      <c r="D12" s="61">
        <v>1</v>
      </c>
      <c r="E12" s="62">
        <v>1</v>
      </c>
      <c r="F12" s="70">
        <v>3</v>
      </c>
      <c r="G12" s="73" t="s">
        <v>82</v>
      </c>
      <c r="H12" s="73" t="s">
        <v>84</v>
      </c>
      <c r="I12" s="73" t="s">
        <v>82</v>
      </c>
      <c r="J12" s="71"/>
    </row>
    <row r="13" spans="2:10" ht="18.75" x14ac:dyDescent="0.3">
      <c r="B13" s="59">
        <v>15</v>
      </c>
      <c r="C13" s="60" t="s">
        <v>25</v>
      </c>
      <c r="D13" s="61">
        <v>1</v>
      </c>
      <c r="E13" s="62">
        <v>1</v>
      </c>
      <c r="F13" s="70">
        <v>3</v>
      </c>
      <c r="G13" s="73" t="s">
        <v>77</v>
      </c>
      <c r="H13" s="73" t="s">
        <v>84</v>
      </c>
      <c r="I13" s="73" t="s">
        <v>82</v>
      </c>
      <c r="J13" s="71"/>
    </row>
    <row r="14" spans="2:10" ht="18.75" x14ac:dyDescent="0.3">
      <c r="B14" s="59">
        <v>16</v>
      </c>
      <c r="C14" s="60" t="s">
        <v>26</v>
      </c>
      <c r="D14" s="61">
        <v>1</v>
      </c>
      <c r="E14" s="62">
        <v>1</v>
      </c>
      <c r="F14" s="70">
        <v>3</v>
      </c>
      <c r="G14" s="73" t="s">
        <v>83</v>
      </c>
      <c r="H14" s="73" t="s">
        <v>85</v>
      </c>
      <c r="I14" s="73" t="s">
        <v>82</v>
      </c>
      <c r="J14" s="71"/>
    </row>
    <row r="15" spans="2:10" ht="18.75" x14ac:dyDescent="0.3">
      <c r="B15" s="59">
        <v>17</v>
      </c>
      <c r="C15" s="60" t="s">
        <v>27</v>
      </c>
      <c r="D15" s="61" t="s">
        <v>28</v>
      </c>
      <c r="E15" s="63" t="s">
        <v>95</v>
      </c>
      <c r="F15" s="70"/>
      <c r="G15" s="73"/>
      <c r="H15" s="73"/>
      <c r="I15" s="73"/>
      <c r="J15" s="71"/>
    </row>
    <row r="16" spans="2:10" ht="18.75" x14ac:dyDescent="0.3">
      <c r="B16" s="59">
        <v>18</v>
      </c>
      <c r="C16" s="60" t="s">
        <v>29</v>
      </c>
      <c r="D16" s="61">
        <v>1</v>
      </c>
      <c r="E16" s="62">
        <v>1</v>
      </c>
      <c r="F16" s="70">
        <v>3</v>
      </c>
      <c r="G16" s="73" t="s">
        <v>84</v>
      </c>
      <c r="H16" s="73" t="s">
        <v>84</v>
      </c>
      <c r="I16" s="73" t="s">
        <v>77</v>
      </c>
      <c r="J16" s="71"/>
    </row>
    <row r="17" spans="2:10" ht="18.75" x14ac:dyDescent="0.3">
      <c r="B17" s="59">
        <v>19</v>
      </c>
      <c r="C17" s="60" t="s">
        <v>30</v>
      </c>
      <c r="D17" s="61">
        <v>1</v>
      </c>
      <c r="E17" s="62">
        <v>1</v>
      </c>
      <c r="F17" s="70">
        <v>3</v>
      </c>
      <c r="G17" s="73" t="s">
        <v>84</v>
      </c>
      <c r="H17" s="73" t="s">
        <v>84</v>
      </c>
      <c r="I17" s="73" t="s">
        <v>85</v>
      </c>
      <c r="J17" s="71"/>
    </row>
    <row r="18" spans="2:10" ht="18.75" x14ac:dyDescent="0.3">
      <c r="B18" s="59">
        <v>20</v>
      </c>
      <c r="C18" s="60" t="s">
        <v>31</v>
      </c>
      <c r="D18" s="61" t="s">
        <v>28</v>
      </c>
      <c r="E18" s="63">
        <v>0</v>
      </c>
      <c r="F18" s="70">
        <v>3</v>
      </c>
      <c r="G18" s="73"/>
      <c r="H18" s="73"/>
      <c r="I18" s="73"/>
      <c r="J18" s="71"/>
    </row>
    <row r="19" spans="2:10" ht="18.75" x14ac:dyDescent="0.3">
      <c r="B19" s="59">
        <v>21</v>
      </c>
      <c r="C19" s="60" t="s">
        <v>32</v>
      </c>
      <c r="D19" s="61">
        <v>1</v>
      </c>
      <c r="E19" s="62">
        <v>1</v>
      </c>
      <c r="F19" s="70">
        <v>3</v>
      </c>
      <c r="G19" s="73" t="s">
        <v>84</v>
      </c>
      <c r="H19" s="73" t="s">
        <v>77</v>
      </c>
      <c r="I19" s="73" t="s">
        <v>77</v>
      </c>
      <c r="J19" s="71"/>
    </row>
    <row r="20" spans="2:10" ht="18.75" x14ac:dyDescent="0.3">
      <c r="B20" s="59">
        <v>22</v>
      </c>
      <c r="C20" s="60" t="s">
        <v>33</v>
      </c>
      <c r="D20" s="61">
        <v>1</v>
      </c>
      <c r="E20" s="62">
        <v>1</v>
      </c>
      <c r="F20" s="70" t="s">
        <v>77</v>
      </c>
      <c r="G20" s="73" t="s">
        <v>77</v>
      </c>
      <c r="H20" s="73" t="s">
        <v>77</v>
      </c>
      <c r="I20" s="73" t="s">
        <v>77</v>
      </c>
      <c r="J20" s="71"/>
    </row>
    <row r="21" spans="2:10" ht="18.75" x14ac:dyDescent="0.3">
      <c r="B21" s="59">
        <v>24</v>
      </c>
      <c r="C21" s="60" t="s">
        <v>60</v>
      </c>
      <c r="D21" s="61">
        <v>1</v>
      </c>
      <c r="E21" s="62">
        <v>1</v>
      </c>
      <c r="F21" s="70">
        <v>3</v>
      </c>
      <c r="G21" s="73" t="s">
        <v>77</v>
      </c>
      <c r="H21" s="73" t="s">
        <v>77</v>
      </c>
      <c r="I21" s="73" t="s">
        <v>85</v>
      </c>
      <c r="J21" s="71"/>
    </row>
    <row r="22" spans="2:10" ht="18.75" x14ac:dyDescent="0.3">
      <c r="B22" s="59" t="s">
        <v>37</v>
      </c>
      <c r="C22" s="64" t="s">
        <v>38</v>
      </c>
      <c r="D22" s="61" t="s">
        <v>28</v>
      </c>
      <c r="E22" s="62">
        <v>0</v>
      </c>
      <c r="F22" s="70">
        <v>3</v>
      </c>
      <c r="G22" s="73"/>
      <c r="H22" s="73"/>
      <c r="I22" s="73"/>
      <c r="J22" s="71"/>
    </row>
    <row r="23" spans="2:10" ht="18" customHeight="1" thickBot="1" x14ac:dyDescent="0.35">
      <c r="B23" s="65" t="s">
        <v>34</v>
      </c>
      <c r="C23" s="66" t="s">
        <v>35</v>
      </c>
      <c r="D23" s="67" t="s">
        <v>28</v>
      </c>
      <c r="E23" s="3">
        <v>0</v>
      </c>
      <c r="F23" s="70">
        <v>3</v>
      </c>
      <c r="G23" s="73"/>
      <c r="H23" s="73"/>
      <c r="I23" s="73"/>
      <c r="J23" s="71"/>
    </row>
    <row r="24" spans="2:10" ht="38.25" customHeight="1" thickBot="1" x14ac:dyDescent="0.35">
      <c r="B24" s="1"/>
      <c r="C24" s="68" t="s">
        <v>36</v>
      </c>
      <c r="D24" s="69">
        <f>SUM(D4:D23)</f>
        <v>16</v>
      </c>
      <c r="E24" s="69">
        <f>SUM(E4:E23)</f>
        <v>14</v>
      </c>
      <c r="F24" s="70"/>
      <c r="G24" s="73"/>
      <c r="H24" s="73"/>
      <c r="I24" s="73"/>
      <c r="J24" s="71"/>
    </row>
    <row r="25" spans="2:10" ht="19.5" thickTop="1" x14ac:dyDescent="0.3">
      <c r="B25" s="54"/>
      <c r="C25" s="54"/>
      <c r="D25" s="54"/>
      <c r="E25" s="53"/>
      <c r="F25" s="70" t="s">
        <v>93</v>
      </c>
      <c r="G25" s="73" t="s">
        <v>92</v>
      </c>
      <c r="H25" s="73" t="s">
        <v>86</v>
      </c>
      <c r="I25" s="73" t="s">
        <v>88</v>
      </c>
      <c r="J25" s="71"/>
    </row>
    <row r="26" spans="2:10" x14ac:dyDescent="0.25">
      <c r="B26" t="s">
        <v>42</v>
      </c>
    </row>
    <row r="27" spans="2:10" x14ac:dyDescent="0.25">
      <c r="C27" t="s">
        <v>80</v>
      </c>
      <c r="D27" t="s">
        <v>98</v>
      </c>
    </row>
    <row r="28" spans="2:10" x14ac:dyDescent="0.25">
      <c r="C28" t="s">
        <v>70</v>
      </c>
      <c r="D28" t="s">
        <v>97</v>
      </c>
    </row>
    <row r="29" spans="2:10" x14ac:dyDescent="0.25">
      <c r="C29" t="s">
        <v>71</v>
      </c>
      <c r="D29" t="s">
        <v>96</v>
      </c>
    </row>
    <row r="30" spans="2:10" x14ac:dyDescent="0.25">
      <c r="C30" t="s">
        <v>78</v>
      </c>
      <c r="D30" t="s">
        <v>96</v>
      </c>
    </row>
    <row r="31" spans="2:10" x14ac:dyDescent="0.25">
      <c r="C31" t="s">
        <v>79</v>
      </c>
      <c r="D31" t="s">
        <v>96</v>
      </c>
    </row>
    <row r="32" spans="2:10" x14ac:dyDescent="0.25">
      <c r="C32" t="s">
        <v>99</v>
      </c>
      <c r="D32" t="s">
        <v>100</v>
      </c>
    </row>
  </sheetData>
  <mergeCells count="4">
    <mergeCell ref="B2:B3"/>
    <mergeCell ref="C2:C3"/>
    <mergeCell ref="D2:D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02 June Agenda</vt:lpstr>
      <vt:lpstr>EC Roster</vt:lpstr>
      <vt:lpstr>'02 June Agenda'!Print_Area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EC-15-0031-04</dc:subject>
  <dc:creator>Jon Rosdahl</dc:creator>
  <dc:description>Meeting Agenda pluse voting results and notes</dc:description>
  <cp:lastModifiedBy>Jon Rosdahl</cp:lastModifiedBy>
  <cp:lastPrinted>2014-10-07T16:46:30Z</cp:lastPrinted>
  <dcterms:created xsi:type="dcterms:W3CDTF">2014-06-02T22:59:39Z</dcterms:created>
  <dcterms:modified xsi:type="dcterms:W3CDTF">2015-06-03T13:04:42Z</dcterms:modified>
  <cp:category>Agenda</cp:category>
  <cp:contentStatus>Post Mtg Approved Agenda</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