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9528" yWindow="108" windowWidth="10488" windowHeight="11760"/>
  </bookViews>
  <sheets>
    <sheet name="EC_Closing_Agenda" sheetId="1" r:id="rId1"/>
  </sheets>
  <definedNames>
    <definedName name="_xlnm.Print_Area" localSheetId="0">EC_Closing_Agenda!$A$1:$F$143</definedName>
    <definedName name="Print_Area_MI">EC_Closing_Agenda!$A$1:$E$26</definedName>
    <definedName name="PRINT_AREA_MI_1">EC_Closing_Agenda!$A$1:$E$26</definedName>
  </definedNames>
  <calcPr calcId="152511"/>
</workbook>
</file>

<file path=xl/calcChain.xml><?xml version="1.0" encoding="utf-8"?>
<calcChain xmlns="http://schemas.openxmlformats.org/spreadsheetml/2006/main">
  <c r="F143" i="1" l="1"/>
  <c r="F9" i="1" l="1"/>
  <c r="F10" i="1" s="1"/>
  <c r="F12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6" i="1" s="1"/>
  <c r="A62" i="1"/>
  <c r="A63" i="1" s="1"/>
  <c r="A64" i="1"/>
  <c r="A65" i="1" s="1"/>
  <c r="A27" i="1"/>
  <c r="A28" i="1" s="1"/>
  <c r="A84" i="1"/>
  <c r="A86" i="1" s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122" i="1"/>
  <c r="A123" i="1" s="1"/>
  <c r="A124" i="1" s="1"/>
  <c r="A12" i="1"/>
  <c r="A10" i="1"/>
  <c r="A9" i="1"/>
  <c r="A29" i="1" l="1"/>
  <c r="A96" i="1"/>
  <c r="A106" i="1" s="1"/>
  <c r="A107" i="1" s="1"/>
  <c r="A87" i="1"/>
  <c r="A88" i="1" s="1"/>
  <c r="A89" i="1" s="1"/>
  <c r="A90" i="1" s="1"/>
  <c r="A91" i="1" s="1"/>
  <c r="A92" i="1" s="1"/>
  <c r="A93" i="1" s="1"/>
  <c r="A94" i="1" s="1"/>
  <c r="A95" i="1" s="1"/>
  <c r="A130" i="1"/>
  <c r="A125" i="1"/>
  <c r="A126" i="1" s="1"/>
  <c r="A127" i="1" s="1"/>
  <c r="A128" i="1" s="1"/>
  <c r="A129" i="1" s="1"/>
  <c r="F27" i="1"/>
  <c r="F28" i="1" s="1"/>
  <c r="F29" i="1" s="1"/>
  <c r="F30" i="1" s="1"/>
  <c r="F31" i="1" s="1"/>
  <c r="F32" i="1" s="1"/>
  <c r="F33" i="1" s="1"/>
  <c r="F34" i="1" s="1"/>
  <c r="A85" i="1"/>
  <c r="A66" i="1"/>
  <c r="A67" i="1"/>
  <c r="A97" i="1" l="1"/>
  <c r="A98" i="1" s="1"/>
  <c r="A99" i="1" s="1"/>
  <c r="A100" i="1" s="1"/>
  <c r="A101" i="1" s="1"/>
  <c r="A102" i="1" s="1"/>
  <c r="A103" i="1" s="1"/>
  <c r="A104" i="1" s="1"/>
  <c r="A105" i="1" s="1"/>
  <c r="A30" i="1"/>
  <c r="A31" i="1" s="1"/>
  <c r="A32" i="1" s="1"/>
  <c r="A33" i="1" s="1"/>
  <c r="A34" i="1" s="1"/>
  <c r="A35" i="1" s="1"/>
  <c r="A36" i="1" s="1"/>
  <c r="A37" i="1" s="1"/>
  <c r="A38" i="1" s="1"/>
  <c r="A40" i="1"/>
  <c r="F35" i="1"/>
  <c r="F36" i="1" s="1"/>
  <c r="A131" i="1"/>
  <c r="A132" i="1" s="1"/>
  <c r="A133" i="1" s="1"/>
  <c r="A134" i="1" s="1"/>
  <c r="A135" i="1" s="1"/>
  <c r="A136" i="1" s="1"/>
  <c r="A137" i="1" s="1"/>
  <c r="A138" i="1"/>
  <c r="A139" i="1" s="1"/>
  <c r="A140" i="1" s="1"/>
  <c r="A141" i="1" s="1"/>
  <c r="A108" i="1"/>
  <c r="A109" i="1" s="1"/>
  <c r="A110" i="1" s="1"/>
  <c r="A68" i="1"/>
  <c r="A69" i="1" s="1"/>
  <c r="A70" i="1"/>
  <c r="A41" i="1" l="1"/>
  <c r="A42" i="1" s="1"/>
  <c r="A43" i="1" s="1"/>
  <c r="A44" i="1" s="1"/>
  <c r="A45" i="1"/>
  <c r="F37" i="1"/>
  <c r="F38" i="1" s="1"/>
  <c r="A112" i="1"/>
  <c r="A111" i="1"/>
  <c r="A71" i="1"/>
  <c r="A72" i="1" s="1"/>
  <c r="A73" i="1"/>
  <c r="F39" i="1" l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A49" i="1"/>
  <c r="A46" i="1"/>
  <c r="A47" i="1" s="1"/>
  <c r="A48" i="1" s="1"/>
  <c r="A115" i="1"/>
  <c r="A116" i="1" s="1"/>
  <c r="A117" i="1" s="1"/>
  <c r="A118" i="1" s="1"/>
  <c r="A119" i="1" s="1"/>
  <c r="A113" i="1"/>
  <c r="A114" i="1" s="1"/>
  <c r="A76" i="1"/>
  <c r="A77" i="1" s="1"/>
  <c r="A78" i="1" s="1"/>
  <c r="A74" i="1"/>
  <c r="A75" i="1" s="1"/>
  <c r="F61" i="1" l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A50" i="1"/>
  <c r="A51" i="1" s="1"/>
  <c r="A52" i="1" s="1"/>
  <c r="A53" i="1"/>
  <c r="A80" i="1"/>
  <c r="A81" i="1" s="1"/>
  <c r="A79" i="1"/>
  <c r="A54" i="1" l="1"/>
  <c r="A55" i="1"/>
  <c r="A56" i="1" s="1"/>
  <c r="A57" i="1" s="1"/>
  <c r="F116" i="1"/>
  <c r="F117" i="1" s="1"/>
  <c r="F118" i="1" s="1"/>
  <c r="A59" i="1" l="1"/>
  <c r="A58" i="1"/>
  <c r="F119" i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l="1"/>
  <c r="F142" i="1" s="1"/>
</calcChain>
</file>

<file path=xl/sharedStrings.xml><?xml version="1.0" encoding="utf-8"?>
<sst xmlns="http://schemas.openxmlformats.org/spreadsheetml/2006/main" count="344" uniqueCount="146">
  <si>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</si>
  <si>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</si>
  <si>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</si>
  <si>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</si>
  <si>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</si>
  <si>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</si>
  <si>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</si>
  <si>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</si>
  <si>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</si>
  <si>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</si>
  <si>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</si>
  <si>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</si>
  <si>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</si>
  <si>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</si>
  <si>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</si>
  <si>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</si>
  <si>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</si>
  <si>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</si>
  <si>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</si>
  <si>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</si>
  <si>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</si>
  <si>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</si>
  <si>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</si>
  <si>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</si>
  <si>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</si>
  <si>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</si>
  <si>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</si>
  <si>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</si>
  <si>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</si>
  <si>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</si>
  <si>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</si>
  <si>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</si>
  <si>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</si>
  <si>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</si>
  <si>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</si>
  <si>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</si>
  <si>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</si>
  <si>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</si>
  <si>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</si>
  <si>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</si>
  <si>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</si>
  <si>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</si>
  <si>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</si>
  <si>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</si>
  <si>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</si>
  <si>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</si>
  <si>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</si>
  <si>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</si>
  <si>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</si>
  <si>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</si>
  <si>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</si>
  <si>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</si>
  <si>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</si>
  <si>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</si>
  <si>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</si>
  <si>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</si>
  <si>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</si>
  <si>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Call for Tutorials for Jul 2015 Plenary (Monday, July 13, 2015)</t>
  </si>
  <si>
    <t xml:space="preserve">Announcement of 802 EC Interim Telecon (Tuesday 2 Jun 2015, 1-3pm ET) </t>
  </si>
  <si>
    <t>802 / JTC1 SC Report</t>
  </si>
  <si>
    <t>802 / ITU SC Report</t>
  </si>
  <si>
    <t>802 / IETF SC Report</t>
  </si>
  <si>
    <t>802 Wireless Chairs SC Report</t>
  </si>
  <si>
    <t>IEEE 802.3 Next Generation Enterprise Access BASE-T PHY Study Group (1st Extension)</t>
  </si>
  <si>
    <t>MI*</t>
  </si>
  <si>
    <t>IEEE 802.3 25GBASE-T Study Group (1st Extension)</t>
  </si>
  <si>
    <t>IEEE P802.3bw 100BASE-T1 to Sponsor Ballot (conditional)</t>
  </si>
  <si>
    <t>Liaison letter to ITU-T SG15: Optical Transport Networks and Technologies (OTNT) Standardization Work Plan</t>
  </si>
  <si>
    <t>Liaison letter to ITU-T SG5: New Recommendations related to Ethernet port protection</t>
  </si>
  <si>
    <t>Liaison letter to ITU-T SG15: Access Network Transport (ANT) Standardization Work Plan</t>
  </si>
  <si>
    <t>Liaison letter to ISO/IEC JTC1 SC6: IEEE P802.3 (IEEE 802.3bx) initial sponsor ballot draft</t>
  </si>
  <si>
    <t>IEEE 802.112. Next Generation 60 GHz Study Group (2nd extension)</t>
  </si>
  <si>
    <t xml:space="preserve">IEEE 802.11 1. Next Generation Positioning Study Group (1st Extension) </t>
  </si>
  <si>
    <t>4. IEEE 802.11 P802.11REVmc (revision) to Sponsor Ballot</t>
  </si>
  <si>
    <t>Historical Financial Data</t>
  </si>
  <si>
    <t>Request for funding for July 15 Commemorative badge-holders, celebrating IEEE 802.11 25th Anniversary</t>
  </si>
  <si>
    <t>Motion - Delegate resolution of the P802.11REVmc sponsor ballot comments to the 802.11 WG chair.</t>
  </si>
  <si>
    <t xml:space="preserve">IEEE 802.15 HRCP (high rate close proximity) Study Group (1st Extension) </t>
  </si>
  <si>
    <t>IEEE P802.15.4q to Sponsor Ballot (conditional)</t>
  </si>
  <si>
    <t xml:space="preserve">IEEE P802.15.4 Revision to Sponsor Ballot (conditional) </t>
  </si>
  <si>
    <t>Confirmation of IEEE 802.24 TAG Chair</t>
  </si>
  <si>
    <t>Changing Monday morning closing time from 9:30am to 10am</t>
  </si>
  <si>
    <t>ME*</t>
  </si>
  <si>
    <t>Approval of Press Release - ISO approval of IEEE 802.22 Standard</t>
  </si>
  <si>
    <t>IEEE P802.1AB/Cor2 to RevCom</t>
  </si>
  <si>
    <t>IEEE P802.3bz 2.5 Gb/s and 5 Gb/s Ethernet PAR to NesCom</t>
  </si>
  <si>
    <t>Authorize IEEE 802.3 Industry Connections NG-EPON Report</t>
  </si>
  <si>
    <t>IEEE P802.11ay Next Generation 60 GHz PAR to NesCom</t>
  </si>
  <si>
    <t>IEEE Privacy Recommendations EC Study Group</t>
  </si>
  <si>
    <t>Zuniga</t>
  </si>
  <si>
    <t>IEEE 802.1 Local MAC Address (1st Extension)</t>
  </si>
  <si>
    <t xml:space="preserve">IEEE 802.19 Coexistence in Unlicensed Bands Study Group (1st Extension) </t>
  </si>
  <si>
    <t>IEEE 802 Privacy Recommendations EC Study Group (2nd Extension)</t>
  </si>
  <si>
    <t>Friday 1:00PM-6:00PM, 21-Mar-2015</t>
  </si>
  <si>
    <t>Liaison letter to ISO/IEC JTC1 SC25: Remote powering</t>
  </si>
  <si>
    <t>Liaison letter to ISO/IEC JTC1 SC25: Copper qualification</t>
  </si>
  <si>
    <t>Motion to approve a Site visit for Bob Heile and Rick Alfvin to visit K-L and Singapore for the purpose of a Site Inspection, with the cost to not exceed an additional $2000</t>
  </si>
  <si>
    <t>IEEE 802.15.4 Study Group formation</t>
  </si>
  <si>
    <t>IEEE P802.3bq 25GBASE-T and 40GBASE-T PAR modification to NesCom</t>
  </si>
  <si>
    <t>IEEE P802.15.3e High-rate close proximity point-to-point communications PAR to NesCom</t>
  </si>
  <si>
    <t>Liaision DSRC Report to FCC (Doc #18-15-0015-02-0000)</t>
  </si>
  <si>
    <t>IEEE 802.21d to RevCom</t>
  </si>
  <si>
    <t xml:space="preserve">IEEE P802.3 (IEEE 802.3bx) Maintenance #11 to Sponsor Ballot </t>
  </si>
  <si>
    <t>Liaison letter to ITU-T SG15: Timestamping point for multilane Ethernet interfaces</t>
  </si>
  <si>
    <t>Liaison letter to IEC Sc48B: Modular connectors</t>
  </si>
  <si>
    <t>Liaision letter to 3GPP - LAA LBT Categories  (Doc #19-15-0026-02-000)</t>
  </si>
  <si>
    <t>Liaision letter to 3GPP - LAA (Doc #19-15-0024-04-000)</t>
  </si>
  <si>
    <t>Break</t>
  </si>
  <si>
    <t>Motion to forward IEEE Std. 802.22a-2014 and P802.22b Draft 5.0 to the ISO/ IEC / JTC1 as an information only document.</t>
  </si>
  <si>
    <t>Move to approve a Site visit for Jon Rosdahl, Rick Alfin and Dawn Slykhouse to visit the Venetian Macao in Macao, China to conduct a site visit and meeting preparation meetings with the cost not to exceed an additional $5000.00</t>
  </si>
  <si>
    <t>Liaison to IEC/JTC1 - 3 pre-Sponsor Ballot Drafts</t>
  </si>
  <si>
    <t>v04</t>
  </si>
  <si>
    <t>802 Hosted Interim 2016 January Atlanta Meeting Fee"
Motion to set the 802 Hosted Interim 2016 January Atlanta Meeting Fees with the following levels:
     Early-Bird  -- $375 (Discounted)  -- $575
     Regular Registration  -- $575 (Discounted)  -- $775
     Onsite/Late Registration -- $775 (Discounted)  -- $975</t>
  </si>
  <si>
    <t>Withdrawl of IEEE P802.1ASbt PAR, Timing and Synchronization for Time-Sensitive Applications in Bridged Local Area Networks Amendment: Enhancements and performance improvements.</t>
  </si>
  <si>
    <t>IEEE P802c Amendment, Local Media Access Control (MAC) Addressing, to NesCom</t>
  </si>
  <si>
    <t>IEEE P802.1Qci Amendment, Per-Stream Filtering and Policing, to NesCom</t>
  </si>
  <si>
    <t>IEEE P802.1Qcj Amendment, Automatic Attachment to Provider Backbone Bridging (PBB) services, to NesCom</t>
  </si>
  <si>
    <t>Privacy Considerations for IEEE 802 Technologies Draft PAR Postponed and update</t>
  </si>
  <si>
    <t>IEEE 802.1AS/Cor2 - Timing and Synchronization for Time-Sensitive Applications in Bridged Local Area Networks - Corrigendum 2: Technical and Editorial Corrections to Sponsor Ballot</t>
  </si>
  <si>
    <t>IEEE 802.1Qca - MAC Bridges and Virtual Bridged Local Area Networks Amendment: Path Control and Reservation to Sponsor Ballot</t>
  </si>
  <si>
    <t>Establish a procedure defining ballot closing deadline</t>
  </si>
  <si>
    <t>IEEE Std 802.1AX-2014 to SC6 for ballot under PSDO</t>
  </si>
  <si>
    <t>IEEE Std 802.1BA-2011 to SC6 for information under PSDO</t>
  </si>
  <si>
    <t>IEEE Std 802.1BR-2012 to SC6 for information under PSDO</t>
  </si>
  <si>
    <t>Responses to SC6 comments on FDIS ballots of 802.1AEbn and 802.1AEbw</t>
  </si>
  <si>
    <t>IEEE 802.1Qbv  MAC Bridges and Virtual Bridged Local Area Networks Amendment:  Scheduled Traffic (conditional) to Sponsor Ballot</t>
  </si>
  <si>
    <t>IEEE 802.1Qbz -MAC Bridges and Virtual Bridged Local Area Networks Amendment: Enhancements to Bridging of 802.11 Media (conditional) to Sponsor Ballot</t>
  </si>
  <si>
    <t>Motion: IEEE 802 EC approves that the IEEE 802 HoD to the SC6 meeting in May 2015 be authorized to:
• Appoint the IEEE 802 delegation
• Approve any necessary submissions
• Call any necessary preparation teleconferences</t>
  </si>
  <si>
    <t>ME Forward IEEE 802 WG P&amp;P to AudCom for review 20 min Document IEEE_802_WG_PandP_v17.2.doc at http://www.ieee802.org/PNP-development.shtml
Motion and explanation in ec-14-0087-04</t>
  </si>
  <si>
    <t>Nikolich / Gilb</t>
  </si>
  <si>
    <t>Creation of IEEE 802.24.2 IoT Task Group 10 min Document 24-15-0010-01 (response to comments) Document 24-15-0003-01 (IoT Task Group scope) Document 24-15-0012-00 (motion)</t>
  </si>
  <si>
    <t>Approve liaison with IEEE P2413 5 min Document 24-14-0040-06 (liaison letter) Document 24-15-0012-00 (motion)</t>
  </si>
  <si>
    <t>DT</t>
  </si>
  <si>
    <t>Review of Action Items</t>
  </si>
  <si>
    <t>Nikolich / Dambrosia</t>
  </si>
  <si>
    <t>Motion: IEEE 802 EC appoints Adrian Stephens to IEEE 802 HoD to the ISO/IEC JTC1/SC6 meeting in Belgium in May 2015</t>
  </si>
  <si>
    <t xml:space="preserve">Withdrawal of IEEE P802.16r (Small Cell Backhaul) to NesCom    
https://mentor.ieee.org/802.16/dcn/15/16-15-0013.pdf </t>
  </si>
  <si>
    <t>802.1 to MEF regarding P802.1AXrev and all active UNI</t>
  </si>
  <si>
    <t>802.1 to MEF regarding YANG</t>
  </si>
  <si>
    <t>802.1 to ITU-T SG15 regarding LS224 on PTP over LAG</t>
  </si>
  <si>
    <t>802.1 to IEEE 1904.3</t>
  </si>
  <si>
    <t>802.1 to CPRI cooperation, 1904.3, ITU-T SG15, ITU-R WP5, MEF regarding fronthaul</t>
  </si>
  <si>
    <t>Rosdahl / Chaplin</t>
  </si>
  <si>
    <t>Dambrosia / Myles</t>
  </si>
  <si>
    <t>Category  (** = Time Specific)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</si>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</sst>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z val="12"/>
      <color rgb="FF000000"/>
      <name val="Courier New"/>
      <family val="3"/>
    </font>
    <font>
      <strike/>
      <sz val="8"/>
      <color rgb="FF000000"/>
      <name val="Times New Roman"/>
      <family val="1"/>
    </font>
    <font>
      <b/>
      <strike/>
      <sz val="8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6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20" fillId="0" borderId="0" xfId="0" applyFont="1" applyAlignment="1">
      <alignment horizontal="left" vertical="center" indent="1"/>
    </xf>
    <xf numFmtId="164" fontId="18" fillId="19" borderId="11" xfId="0" applyFont="1" applyFill="1" applyBorder="1" applyAlignment="1" applyProtection="1">
      <alignment vertical="center"/>
    </xf>
    <xf numFmtId="166" fontId="20" fillId="20" borderId="11" xfId="0" applyNumberFormat="1" applyFont="1" applyFill="1" applyBorder="1" applyAlignment="1" applyProtection="1">
      <alignment horizontal="left" vertical="center"/>
    </xf>
    <xf numFmtId="164" fontId="20" fillId="20" borderId="11" xfId="0" applyFont="1" applyFill="1" applyBorder="1" applyAlignment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164" fontId="0" fillId="20" borderId="0" xfId="0" applyFill="1" applyBorder="1" applyAlignment="1">
      <alignment vertical="center"/>
    </xf>
    <xf numFmtId="164" fontId="20" fillId="20" borderId="0" xfId="0" applyFont="1" applyFill="1" applyBorder="1" applyAlignment="1">
      <alignment vertical="center"/>
    </xf>
    <xf numFmtId="164" fontId="25" fillId="0" borderId="0" xfId="0" applyFont="1" applyAlignment="1">
      <alignment vertical="center"/>
    </xf>
    <xf numFmtId="164" fontId="20" fillId="19" borderId="11" xfId="0" applyFont="1" applyFill="1" applyBorder="1" applyAlignment="1">
      <alignment horizontal="left" vertical="center" wrapText="1" indent="1"/>
    </xf>
    <xf numFmtId="1" fontId="25" fillId="0" borderId="11" xfId="0" applyNumberFormat="1" applyFont="1" applyBorder="1" applyAlignment="1">
      <alignment horizontal="right" vertical="center"/>
    </xf>
    <xf numFmtId="164" fontId="25" fillId="0" borderId="14" xfId="0" applyFont="1" applyBorder="1" applyAlignment="1">
      <alignment vertical="center"/>
    </xf>
    <xf numFmtId="166" fontId="26" fillId="0" borderId="11" xfId="0" applyNumberFormat="1" applyFont="1" applyFill="1" applyBorder="1" applyAlignment="1" applyProtection="1">
      <alignment horizontal="left" vertical="center"/>
    </xf>
    <xf numFmtId="164" fontId="26" fillId="0" borderId="11" xfId="0" applyFont="1" applyFill="1" applyBorder="1" applyAlignment="1">
      <alignment vertical="center"/>
    </xf>
    <xf numFmtId="164" fontId="26" fillId="0" borderId="11" xfId="0" applyFont="1" applyFill="1" applyBorder="1" applyAlignment="1" applyProtection="1">
      <alignment horizontal="left" vertical="center" wrapText="1" indent="1"/>
    </xf>
    <xf numFmtId="164" fontId="27" fillId="0" borderId="11" xfId="0" applyFont="1" applyFill="1" applyBorder="1" applyAlignment="1" applyProtection="1">
      <alignment vertical="center"/>
    </xf>
    <xf numFmtId="1" fontId="27" fillId="0" borderId="11" xfId="0" applyNumberFormat="1" applyFont="1" applyBorder="1" applyAlignment="1" applyProtection="1">
      <alignment horizontal="right" vertical="center"/>
    </xf>
    <xf numFmtId="165" fontId="27" fillId="0" borderId="11" xfId="0" applyNumberFormat="1" applyFont="1" applyBorder="1" applyAlignment="1" applyProtection="1">
      <alignment vertical="center"/>
    </xf>
    <xf numFmtId="165" fontId="18" fillId="20" borderId="11" xfId="0" applyNumberFormat="1" applyFont="1" applyFill="1" applyBorder="1" applyAlignment="1" applyProtection="1">
      <alignment vertical="center"/>
    </xf>
    <xf numFmtId="164" fontId="25" fillId="0" borderId="11" xfId="0" applyFont="1" applyBorder="1" applyAlignment="1">
      <alignment vertical="center"/>
    </xf>
    <xf numFmtId="165" fontId="18" fillId="22" borderId="11" xfId="0" applyNumberFormat="1" applyFont="1" applyFill="1" applyBorder="1" applyAlignment="1" applyProtection="1">
      <alignment vertical="center"/>
    </xf>
    <xf numFmtId="2" fontId="20" fillId="19" borderId="13" xfId="0" applyNumberFormat="1" applyFont="1" applyFill="1" applyBorder="1" applyAlignment="1" applyProtection="1">
      <alignment horizontal="left" vertical="center" wrapText="1" indent="1"/>
    </xf>
    <xf numFmtId="1" fontId="18" fillId="19" borderId="11" xfId="0" applyNumberFormat="1" applyFont="1" applyFill="1" applyBorder="1" applyAlignment="1">
      <alignment horizontal="right" vertical="center"/>
    </xf>
    <xf numFmtId="1" fontId="27" fillId="0" borderId="11" xfId="0" applyNumberFormat="1" applyFont="1" applyFill="1" applyBorder="1" applyAlignment="1" applyProtection="1">
      <alignment horizontal="right" vertical="center"/>
    </xf>
    <xf numFmtId="166" fontId="26" fillId="20" borderId="11" xfId="0" applyNumberFormat="1" applyFont="1" applyFill="1" applyBorder="1" applyAlignment="1" applyProtection="1">
      <alignment horizontal="left" vertical="center"/>
    </xf>
    <xf numFmtId="164" fontId="26" fillId="20" borderId="11" xfId="0" applyFont="1" applyFill="1" applyBorder="1" applyAlignment="1">
      <alignment vertical="center"/>
    </xf>
    <xf numFmtId="164" fontId="26" fillId="20" borderId="11" xfId="0" applyFont="1" applyFill="1" applyBorder="1" applyAlignment="1" applyProtection="1">
      <alignment horizontal="left" vertical="center" wrapText="1" indent="1"/>
    </xf>
    <xf numFmtId="164" fontId="27" fillId="20" borderId="11" xfId="0" applyFont="1" applyFill="1" applyBorder="1" applyAlignment="1" applyProtection="1">
      <alignment vertical="center"/>
    </xf>
    <xf numFmtId="1" fontId="27" fillId="20" borderId="11" xfId="0" applyNumberFormat="1" applyFont="1" applyFill="1" applyBorder="1" applyAlignment="1" applyProtection="1">
      <alignment horizontal="right" vertical="center"/>
    </xf>
    <xf numFmtId="166" fontId="27" fillId="0" borderId="11" xfId="0" applyNumberFormat="1" applyFont="1" applyFill="1" applyBorder="1" applyAlignment="1" applyProtection="1">
      <alignment horizontal="left" vertical="center"/>
    </xf>
    <xf numFmtId="2" fontId="27" fillId="0" borderId="13" xfId="0" applyNumberFormat="1" applyFont="1" applyFill="1" applyBorder="1" applyAlignment="1" applyProtection="1">
      <alignment vertical="center"/>
    </xf>
    <xf numFmtId="2" fontId="26" fillId="0" borderId="11" xfId="0" applyNumberFormat="1" applyFont="1" applyFill="1" applyBorder="1" applyAlignment="1" applyProtection="1">
      <alignment horizontal="left" vertical="center" wrapText="1" indent="1"/>
    </xf>
    <xf numFmtId="2" fontId="27" fillId="0" borderId="11" xfId="0" applyNumberFormat="1" applyFont="1" applyFill="1" applyBorder="1" applyAlignment="1" applyProtection="1">
      <alignment vertical="center"/>
    </xf>
    <xf numFmtId="1" fontId="27" fillId="0" borderId="11" xfId="0" applyNumberFormat="1" applyFont="1" applyBorder="1" applyAlignment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20" borderId="14" xfId="0" applyNumberFormat="1" applyFont="1" applyFill="1" applyBorder="1" applyAlignment="1" applyProtection="1">
      <alignment horizontal="right" vertical="center"/>
    </xf>
    <xf numFmtId="164" fontId="0" fillId="0" borderId="15" xfId="0" applyBorder="1" applyAlignment="1">
      <alignment horizontal="right" vertical="center"/>
    </xf>
    <xf numFmtId="164" fontId="0" fillId="0" borderId="13" xfId="0" applyBorder="1" applyAlignment="1">
      <alignment horizontal="right" vertical="center"/>
    </xf>
    <xf numFmtId="164" fontId="18" fillId="22" borderId="10" xfId="0" applyFont="1" applyFill="1" applyBorder="1" applyAlignment="1">
      <alignment horizontal="left" vertical="center"/>
    </xf>
    <xf numFmtId="164" fontId="18" fillId="22" borderId="10" xfId="0" applyFont="1" applyFill="1" applyBorder="1" applyAlignment="1" applyProtection="1">
      <alignment vertical="center"/>
    </xf>
    <xf numFmtId="164" fontId="18" fillId="22" borderId="10" xfId="0" applyFont="1" applyFill="1" applyBorder="1" applyAlignment="1">
      <alignment vertical="center" wrapText="1"/>
    </xf>
    <xf numFmtId="164" fontId="18" fillId="22" borderId="10" xfId="0" applyFont="1" applyFill="1" applyBorder="1" applyAlignment="1">
      <alignment vertical="center"/>
    </xf>
    <xf numFmtId="1" fontId="18" fillId="22" borderId="10" xfId="0" applyNumberFormat="1" applyFont="1" applyFill="1" applyBorder="1" applyAlignment="1">
      <alignment horizontal="right" vertical="center"/>
    </xf>
    <xf numFmtId="165" fontId="18" fillId="22" borderId="10" xfId="0" applyNumberFormat="1" applyFont="1" applyFill="1" applyBorder="1" applyAlignment="1" applyProtection="1">
      <alignment vertical="center"/>
    </xf>
    <xf numFmtId="2" fontId="18" fillId="22" borderId="11" xfId="0" applyNumberFormat="1" applyFont="1" applyFill="1" applyBorder="1" applyAlignment="1" applyProtection="1">
      <alignment horizontal="left" vertical="center"/>
    </xf>
    <xf numFmtId="164" fontId="18" fillId="22" borderId="11" xfId="0" applyFont="1" applyFill="1" applyBorder="1" applyAlignment="1">
      <alignment vertical="center"/>
    </xf>
    <xf numFmtId="164" fontId="18" fillId="22" borderId="11" xfId="0" applyFont="1" applyFill="1" applyBorder="1" applyAlignment="1" applyProtection="1">
      <alignment vertical="center" wrapText="1"/>
    </xf>
    <xf numFmtId="164" fontId="18" fillId="22" borderId="11" xfId="0" applyFont="1" applyFill="1" applyBorder="1" applyAlignment="1" applyProtection="1">
      <alignment vertical="center"/>
    </xf>
    <xf numFmtId="1" fontId="18" fillId="22" borderId="11" xfId="0" applyNumberFormat="1" applyFont="1" applyFill="1" applyBorder="1" applyAlignment="1" applyProtection="1">
      <alignment horizontal="right" vertical="center"/>
    </xf>
    <xf numFmtId="164" fontId="0" fillId="0" borderId="13" xfId="0" applyBorder="1" applyAlignment="1">
      <alignment vertical="center"/>
    </xf>
    <xf numFmtId="164" fontId="18" fillId="0" borderId="13" xfId="0" applyFont="1" applyFill="1" applyBorder="1" applyAlignment="1" applyProtection="1">
      <alignment vertical="center" wrapText="1"/>
    </xf>
    <xf numFmtId="1" fontId="18" fillId="0" borderId="13" xfId="0" applyNumberFormat="1" applyFont="1" applyBorder="1" applyAlignment="1" applyProtection="1">
      <alignment horizontal="right" vertical="center"/>
    </xf>
    <xf numFmtId="165" fontId="18" fillId="0" borderId="13" xfId="0" applyNumberFormat="1" applyFont="1" applyBorder="1" applyAlignment="1" applyProtection="1">
      <alignment vertical="center"/>
    </xf>
    <xf numFmtId="2" fontId="27" fillId="0" borderId="11" xfId="0" applyNumberFormat="1" applyFont="1" applyFill="1" applyBorder="1" applyAlignment="1" applyProtection="1">
      <alignment horizontal="left" vertical="center"/>
    </xf>
    <xf numFmtId="164" fontId="27" fillId="0" borderId="11" xfId="0" applyFont="1" applyBorder="1" applyAlignment="1">
      <alignment vertical="center"/>
    </xf>
    <xf numFmtId="164" fontId="27" fillId="0" borderId="11" xfId="0" applyFont="1" applyFill="1" applyBorder="1" applyAlignment="1" applyProtection="1">
      <alignment vertical="center" wrapText="1"/>
    </xf>
    <xf numFmtId="164" fontId="27" fillId="0" borderId="11" xfId="0" applyFont="1" applyFill="1" applyBorder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3"/>
  <sheetViews>
    <sheetView tabSelected="1" zoomScale="104" zoomScaleNormal="104" workbookViewId="0">
      <selection activeCell="C88" sqref="C88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3.58203125" style="21" customWidth="1"/>
    <col min="4" max="4" width="9.1640625" style="20" customWidth="1"/>
    <col min="5" max="5" width="3.4140625" style="93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111</v>
      </c>
      <c r="B1" s="2"/>
      <c r="C1" s="3" t="s">
        <v>0</v>
      </c>
      <c r="D1" s="2"/>
      <c r="E1" s="80"/>
      <c r="F1" s="2"/>
    </row>
    <row r="2" spans="1:254" ht="19.5" customHeight="1" x14ac:dyDescent="0.3">
      <c r="A2" s="30"/>
      <c r="B2" s="2"/>
      <c r="C2" s="3" t="s">
        <v>93</v>
      </c>
      <c r="D2" s="2"/>
      <c r="E2" s="80"/>
      <c r="F2" s="2"/>
    </row>
    <row r="3" spans="1:254" ht="19.5" customHeight="1" x14ac:dyDescent="0.3">
      <c r="A3" s="30"/>
      <c r="B3" s="2"/>
      <c r="C3" s="33"/>
      <c r="D3" s="2"/>
      <c r="E3" s="80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1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2"/>
      <c r="F5" s="9"/>
    </row>
    <row r="6" spans="1:254" ht="19.5" customHeight="1" x14ac:dyDescent="0.3">
      <c r="A6" s="71"/>
      <c r="B6" s="36"/>
      <c r="C6" s="37" t="s">
        <v>5</v>
      </c>
      <c r="D6" s="10"/>
      <c r="E6" s="83"/>
      <c r="F6" s="38"/>
    </row>
    <row r="7" spans="1:254" s="40" customFormat="1" ht="19.5" customHeight="1" x14ac:dyDescent="0.3">
      <c r="A7" s="147"/>
      <c r="B7" s="148"/>
      <c r="C7" s="149" t="s">
        <v>144</v>
      </c>
      <c r="D7" s="150"/>
      <c r="E7" s="151"/>
      <c r="F7" s="152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s="40" customFormat="1" ht="19.5" customHeight="1" x14ac:dyDescent="0.3">
      <c r="A8" s="1"/>
      <c r="B8" s="34"/>
      <c r="C8" s="12"/>
      <c r="D8" s="11"/>
      <c r="E8" s="84"/>
      <c r="F8" s="39"/>
      <c r="H8" s="41"/>
      <c r="L8" s="42"/>
      <c r="N8" s="41"/>
      <c r="R8" s="42"/>
      <c r="T8" s="41"/>
      <c r="X8" s="42"/>
      <c r="Z8" s="41"/>
      <c r="AD8" s="42"/>
      <c r="AF8" s="41"/>
      <c r="AJ8" s="42"/>
      <c r="AL8" s="41"/>
      <c r="AP8" s="42"/>
      <c r="AR8" s="41"/>
      <c r="AV8" s="42"/>
      <c r="AX8" s="41"/>
      <c r="BB8" s="42"/>
      <c r="BD8" s="41"/>
      <c r="BH8" s="42"/>
      <c r="BJ8" s="41"/>
      <c r="BN8" s="42"/>
      <c r="BP8" s="41"/>
      <c r="BT8" s="42"/>
      <c r="BV8" s="41"/>
      <c r="BZ8" s="42"/>
      <c r="CB8" s="41"/>
      <c r="CF8" s="42"/>
      <c r="CH8" s="41"/>
      <c r="CL8" s="42"/>
      <c r="CN8" s="41"/>
      <c r="CR8" s="42"/>
      <c r="CT8" s="41"/>
      <c r="CX8" s="42"/>
      <c r="CZ8" s="41"/>
      <c r="DD8" s="42"/>
      <c r="DF8" s="41"/>
      <c r="DJ8" s="42"/>
      <c r="DL8" s="41"/>
      <c r="DP8" s="42"/>
      <c r="DR8" s="41"/>
      <c r="DV8" s="42"/>
      <c r="DX8" s="41"/>
      <c r="EB8" s="42"/>
      <c r="ED8" s="41"/>
      <c r="EH8" s="42"/>
      <c r="EJ8" s="41"/>
      <c r="EN8" s="42"/>
      <c r="EP8" s="41"/>
      <c r="ET8" s="42"/>
      <c r="EV8" s="41"/>
      <c r="EZ8" s="42"/>
      <c r="FB8" s="41"/>
      <c r="FF8" s="42"/>
      <c r="FH8" s="41"/>
      <c r="FL8" s="42"/>
      <c r="FN8" s="41"/>
      <c r="FR8" s="42"/>
      <c r="FT8" s="41"/>
      <c r="FX8" s="42"/>
      <c r="FZ8" s="41"/>
      <c r="GD8" s="42"/>
      <c r="GF8" s="41"/>
      <c r="GJ8" s="42"/>
      <c r="GL8" s="41"/>
      <c r="GP8" s="42"/>
      <c r="GR8" s="41"/>
      <c r="GV8" s="42"/>
      <c r="GX8" s="41"/>
      <c r="HB8" s="42"/>
      <c r="HD8" s="41"/>
      <c r="HH8" s="42"/>
      <c r="HJ8" s="41"/>
      <c r="HN8" s="42"/>
      <c r="HP8" s="41"/>
      <c r="HT8" s="42"/>
      <c r="HV8" s="41"/>
      <c r="HZ8" s="42"/>
      <c r="IB8" s="41"/>
      <c r="IF8" s="42"/>
      <c r="IH8" s="41"/>
      <c r="IL8" s="42"/>
      <c r="IN8" s="41"/>
      <c r="IR8" s="42"/>
      <c r="IT8" s="41"/>
    </row>
    <row r="9" spans="1:254" ht="19.5" customHeight="1" x14ac:dyDescent="0.3">
      <c r="A9" s="13">
        <f>1</f>
        <v>1</v>
      </c>
      <c r="B9" s="43"/>
      <c r="C9" s="44" t="s">
        <v>6</v>
      </c>
      <c r="D9" s="43" t="s">
        <v>7</v>
      </c>
      <c r="E9" s="85">
        <v>3</v>
      </c>
      <c r="F9" s="35">
        <f>TIME(13,0,0)</f>
        <v>0.54166666666666663</v>
      </c>
    </row>
    <row r="10" spans="1:254" ht="19.5" customHeight="1" x14ac:dyDescent="0.3">
      <c r="A10" s="13">
        <f>2</f>
        <v>2</v>
      </c>
      <c r="B10" s="43" t="s">
        <v>8</v>
      </c>
      <c r="C10" s="44" t="s">
        <v>9</v>
      </c>
      <c r="D10" s="43" t="s">
        <v>7</v>
      </c>
      <c r="E10" s="85">
        <v>15</v>
      </c>
      <c r="F10" s="35">
        <f>F9+TIME(0,E9,0)</f>
        <v>0.54374999999999996</v>
      </c>
    </row>
    <row r="11" spans="1:254" ht="19.5" customHeight="1" x14ac:dyDescent="0.3">
      <c r="A11" s="13"/>
      <c r="B11" s="43"/>
      <c r="C11" s="44"/>
      <c r="D11" s="43"/>
      <c r="E11" s="85"/>
      <c r="F11" s="35"/>
    </row>
    <row r="12" spans="1:254" ht="19.5" customHeight="1" x14ac:dyDescent="0.3">
      <c r="A12" s="22">
        <f>3</f>
        <v>3</v>
      </c>
      <c r="B12" s="45" t="s">
        <v>10</v>
      </c>
      <c r="C12" s="46" t="s">
        <v>27</v>
      </c>
      <c r="D12" s="45" t="s">
        <v>7</v>
      </c>
      <c r="E12" s="86">
        <v>5</v>
      </c>
      <c r="F12" s="47">
        <f>F10+TIME(0,E10,0)</f>
        <v>0.55416666666666659</v>
      </c>
    </row>
    <row r="13" spans="1:254" s="54" customFormat="1" ht="18" customHeight="1" x14ac:dyDescent="0.3">
      <c r="A13" s="24"/>
      <c r="B13" s="51"/>
      <c r="C13" s="52"/>
      <c r="D13" s="51"/>
      <c r="E13" s="87"/>
      <c r="F13" s="53"/>
    </row>
    <row r="14" spans="1:254" ht="19.5" customHeight="1" x14ac:dyDescent="0.3">
      <c r="A14" s="23">
        <f>4</f>
        <v>4</v>
      </c>
      <c r="B14" s="55"/>
      <c r="C14" s="56" t="s">
        <v>11</v>
      </c>
      <c r="D14" s="55"/>
      <c r="E14" s="88"/>
      <c r="F14" s="35">
        <f>F12+TIME(0,E12,0)</f>
        <v>0.5576388888888888</v>
      </c>
    </row>
    <row r="15" spans="1:254" ht="29.4" customHeight="1" x14ac:dyDescent="0.3">
      <c r="A15" s="14">
        <f t="shared" ref="A15:A24" si="0">A14+0.01</f>
        <v>4.01</v>
      </c>
      <c r="B15" s="55" t="s">
        <v>8</v>
      </c>
      <c r="C15" s="56" t="s">
        <v>75</v>
      </c>
      <c r="D15" s="55" t="s">
        <v>12</v>
      </c>
      <c r="E15" s="88">
        <v>5</v>
      </c>
      <c r="F15" s="50">
        <f>F14+TIME(0,E14,0)</f>
        <v>0.5576388888888888</v>
      </c>
    </row>
    <row r="16" spans="1:254" ht="29.4" customHeight="1" x14ac:dyDescent="0.3">
      <c r="A16" s="14">
        <f t="shared" si="0"/>
        <v>4.0199999999999996</v>
      </c>
      <c r="B16" s="55" t="s">
        <v>8</v>
      </c>
      <c r="C16" s="56" t="s">
        <v>80</v>
      </c>
      <c r="D16" s="55" t="s">
        <v>129</v>
      </c>
      <c r="E16" s="88">
        <v>3</v>
      </c>
      <c r="F16" s="50">
        <f>F15+TIME(0,E15,0)</f>
        <v>0.56111111111111101</v>
      </c>
    </row>
    <row r="17" spans="1:6" ht="29.4" customHeight="1" x14ac:dyDescent="0.3">
      <c r="A17" s="14">
        <f t="shared" si="0"/>
        <v>4.0299999999999994</v>
      </c>
      <c r="B17" s="55" t="s">
        <v>8</v>
      </c>
      <c r="C17" s="56" t="s">
        <v>81</v>
      </c>
      <c r="D17" s="55" t="s">
        <v>39</v>
      </c>
      <c r="E17" s="88">
        <v>3</v>
      </c>
      <c r="F17" s="50">
        <f>F16+TIME(0,E16,0)</f>
        <v>0.56319444444444433</v>
      </c>
    </row>
    <row r="18" spans="1:6" ht="29.4" customHeight="1" x14ac:dyDescent="0.3">
      <c r="A18" s="14">
        <f t="shared" si="0"/>
        <v>4.0399999999999991</v>
      </c>
      <c r="B18" s="55" t="s">
        <v>8</v>
      </c>
      <c r="C18" s="56" t="s">
        <v>120</v>
      </c>
      <c r="D18" s="55" t="s">
        <v>37</v>
      </c>
      <c r="E18" s="88">
        <v>3</v>
      </c>
      <c r="F18" s="50">
        <f>F17+TIME(0,E17,0)</f>
        <v>0.56527777777777766</v>
      </c>
    </row>
    <row r="19" spans="1:6" ht="29.4" customHeight="1" x14ac:dyDescent="0.3">
      <c r="A19" s="14">
        <f t="shared" si="0"/>
        <v>4.0499999999999989</v>
      </c>
      <c r="B19" s="55" t="s">
        <v>8</v>
      </c>
      <c r="C19" s="56" t="s">
        <v>96</v>
      </c>
      <c r="D19" s="55" t="s">
        <v>12</v>
      </c>
      <c r="E19" s="88">
        <v>3</v>
      </c>
      <c r="F19" s="50">
        <f>F18+TIME(0,E18,0)</f>
        <v>0.56736111111111098</v>
      </c>
    </row>
    <row r="20" spans="1:6" ht="39.6" customHeight="1" x14ac:dyDescent="0.3">
      <c r="A20" s="14">
        <f t="shared" si="0"/>
        <v>4.0599999999999987</v>
      </c>
      <c r="B20" s="55" t="s">
        <v>8</v>
      </c>
      <c r="C20" s="56" t="s">
        <v>109</v>
      </c>
      <c r="D20" s="55" t="s">
        <v>12</v>
      </c>
      <c r="E20" s="88">
        <v>3</v>
      </c>
      <c r="F20" s="50">
        <f>F19+TIME(0,E19,0)</f>
        <v>0.56944444444444431</v>
      </c>
    </row>
    <row r="21" spans="1:6" ht="79.8" customHeight="1" x14ac:dyDescent="0.3">
      <c r="A21" s="14">
        <f t="shared" si="0"/>
        <v>4.0699999999999985</v>
      </c>
      <c r="B21" s="55" t="s">
        <v>8</v>
      </c>
      <c r="C21" s="56" t="s">
        <v>112</v>
      </c>
      <c r="D21" s="55" t="s">
        <v>12</v>
      </c>
      <c r="E21" s="88">
        <v>3</v>
      </c>
      <c r="F21" s="50">
        <f>F20+TIME(0,E20,0)</f>
        <v>0.57152777777777763</v>
      </c>
    </row>
    <row r="22" spans="1:6" ht="33.6" customHeight="1" x14ac:dyDescent="0.3">
      <c r="A22" s="14">
        <f t="shared" si="0"/>
        <v>4.0799999999999983</v>
      </c>
      <c r="B22" s="55" t="s">
        <v>8</v>
      </c>
      <c r="C22" s="56" t="s">
        <v>135</v>
      </c>
      <c r="D22" s="55" t="s">
        <v>21</v>
      </c>
      <c r="E22" s="88">
        <v>3</v>
      </c>
      <c r="F22" s="50">
        <f t="shared" ref="F22:F23" si="1">F21+TIME(0,E21,0)</f>
        <v>0.57361111111111096</v>
      </c>
    </row>
    <row r="23" spans="1:6" ht="63" customHeight="1" x14ac:dyDescent="0.3">
      <c r="A23" s="14">
        <f t="shared" si="0"/>
        <v>4.0899999999999981</v>
      </c>
      <c r="B23" s="55" t="s">
        <v>8</v>
      </c>
      <c r="C23" s="56" t="s">
        <v>127</v>
      </c>
      <c r="D23" s="55" t="s">
        <v>21</v>
      </c>
      <c r="E23" s="88">
        <v>3</v>
      </c>
      <c r="F23" s="50">
        <f t="shared" si="1"/>
        <v>0.57569444444444429</v>
      </c>
    </row>
    <row r="24" spans="1:6" ht="42" customHeight="1" x14ac:dyDescent="0.3">
      <c r="A24" s="14">
        <f t="shared" si="0"/>
        <v>4.0999999999999979</v>
      </c>
      <c r="B24" s="55" t="s">
        <v>54</v>
      </c>
      <c r="C24" s="56" t="s">
        <v>128</v>
      </c>
      <c r="D24" s="55" t="s">
        <v>13</v>
      </c>
      <c r="E24" s="88">
        <v>20</v>
      </c>
      <c r="F24" s="50">
        <f t="shared" ref="F24" si="2">F23+TIME(0,E23,0)</f>
        <v>0.57777777777777761</v>
      </c>
    </row>
    <row r="25" spans="1:6" ht="19.2" customHeight="1" x14ac:dyDescent="0.3">
      <c r="A25" s="14"/>
      <c r="B25" s="48"/>
      <c r="C25" s="49"/>
      <c r="D25" s="48"/>
      <c r="E25" s="89"/>
      <c r="F25" s="63"/>
    </row>
    <row r="26" spans="1:6" ht="19.5" customHeight="1" x14ac:dyDescent="0.3">
      <c r="A26" s="14">
        <v>5</v>
      </c>
      <c r="B26" s="15"/>
      <c r="C26" s="58" t="s">
        <v>14</v>
      </c>
      <c r="D26" s="59"/>
      <c r="E26" s="91"/>
      <c r="F26" s="35">
        <f>F24+TIME(0,E24,0)</f>
        <v>0.59166666666666645</v>
      </c>
    </row>
    <row r="27" spans="1:6" ht="19.5" customHeight="1" x14ac:dyDescent="0.3">
      <c r="A27" s="14">
        <f t="shared" ref="A27" si="3">A26+0.01</f>
        <v>5.01</v>
      </c>
      <c r="B27" s="15"/>
      <c r="C27" s="58" t="s">
        <v>88</v>
      </c>
      <c r="D27" s="59"/>
      <c r="E27" s="91"/>
      <c r="F27" s="50">
        <f t="shared" ref="F27:F30" si="4">F26+TIME(0,E26,0)</f>
        <v>0.59166666666666645</v>
      </c>
    </row>
    <row r="28" spans="1:6" ht="19.5" customHeight="1" x14ac:dyDescent="0.3">
      <c r="A28" s="104">
        <f>A27+0.001</f>
        <v>5.0110000000000001</v>
      </c>
      <c r="B28" s="105" t="s">
        <v>10</v>
      </c>
      <c r="C28" s="103" t="s">
        <v>117</v>
      </c>
      <c r="D28" s="59" t="s">
        <v>89</v>
      </c>
      <c r="E28" s="91">
        <v>8</v>
      </c>
      <c r="F28" s="50">
        <f t="shared" si="4"/>
        <v>0.59166666666666645</v>
      </c>
    </row>
    <row r="29" spans="1:6" ht="19.5" customHeight="1" x14ac:dyDescent="0.3">
      <c r="A29" s="14">
        <f>A27+0.01</f>
        <v>5.0199999999999996</v>
      </c>
      <c r="B29" s="15"/>
      <c r="C29" s="56" t="s">
        <v>34</v>
      </c>
      <c r="D29" s="59"/>
      <c r="E29" s="91"/>
      <c r="F29" s="50">
        <f t="shared" si="4"/>
        <v>0.59722222222222199</v>
      </c>
    </row>
    <row r="30" spans="1:6" ht="19.5" customHeight="1" x14ac:dyDescent="0.3">
      <c r="A30" s="104">
        <f>A29+0.001</f>
        <v>5.0209999999999999</v>
      </c>
      <c r="B30" s="105" t="s">
        <v>54</v>
      </c>
      <c r="C30" s="103" t="s">
        <v>114</v>
      </c>
      <c r="D30" s="59" t="s">
        <v>55</v>
      </c>
      <c r="E30" s="91">
        <v>5</v>
      </c>
      <c r="F30" s="50">
        <f t="shared" si="4"/>
        <v>0.59722222222222199</v>
      </c>
    </row>
    <row r="31" spans="1:6" ht="36" customHeight="1" x14ac:dyDescent="0.3">
      <c r="A31" s="104">
        <f>A30+0.001</f>
        <v>5.0220000000000002</v>
      </c>
      <c r="B31" s="105" t="s">
        <v>54</v>
      </c>
      <c r="C31" s="103" t="s">
        <v>113</v>
      </c>
      <c r="D31" s="59" t="s">
        <v>55</v>
      </c>
      <c r="E31" s="91">
        <v>5</v>
      </c>
      <c r="F31" s="50">
        <f t="shared" ref="F31:F36" si="5">F30+TIME(0,E30,0)</f>
        <v>0.6006944444444442</v>
      </c>
    </row>
    <row r="32" spans="1:6" ht="19.5" customHeight="1" x14ac:dyDescent="0.3">
      <c r="A32" s="121">
        <f t="shared" ref="A32:A38" si="6">A31+0.001</f>
        <v>5.0230000000000006</v>
      </c>
      <c r="B32" s="122" t="s">
        <v>54</v>
      </c>
      <c r="C32" s="123" t="s">
        <v>84</v>
      </c>
      <c r="D32" s="124" t="s">
        <v>55</v>
      </c>
      <c r="E32" s="125">
        <v>0</v>
      </c>
      <c r="F32" s="126">
        <f t="shared" si="5"/>
        <v>0.60416666666666641</v>
      </c>
    </row>
    <row r="33" spans="1:6" ht="21.6" customHeight="1" x14ac:dyDescent="0.3">
      <c r="A33" s="104">
        <f t="shared" si="6"/>
        <v>5.0240000000000009</v>
      </c>
      <c r="B33" s="105" t="s">
        <v>54</v>
      </c>
      <c r="C33" s="103" t="s">
        <v>115</v>
      </c>
      <c r="D33" s="59" t="s">
        <v>55</v>
      </c>
      <c r="E33" s="91">
        <v>5</v>
      </c>
      <c r="F33" s="50">
        <f t="shared" si="5"/>
        <v>0.60416666666666641</v>
      </c>
    </row>
    <row r="34" spans="1:6" ht="33" customHeight="1" x14ac:dyDescent="0.3">
      <c r="A34" s="104">
        <f t="shared" si="6"/>
        <v>5.0250000000000012</v>
      </c>
      <c r="B34" s="105" t="s">
        <v>54</v>
      </c>
      <c r="C34" s="103" t="s">
        <v>116</v>
      </c>
      <c r="D34" s="59" t="s">
        <v>55</v>
      </c>
      <c r="E34" s="91">
        <v>5</v>
      </c>
      <c r="F34" s="50">
        <f t="shared" si="5"/>
        <v>0.60763888888888862</v>
      </c>
    </row>
    <row r="35" spans="1:6" ht="33" customHeight="1" x14ac:dyDescent="0.3">
      <c r="A35" s="104">
        <f t="shared" si="6"/>
        <v>5.0260000000000016</v>
      </c>
      <c r="B35" s="105" t="s">
        <v>54</v>
      </c>
      <c r="C35" s="103" t="s">
        <v>118</v>
      </c>
      <c r="D35" s="59" t="s">
        <v>55</v>
      </c>
      <c r="E35" s="91">
        <v>5</v>
      </c>
      <c r="F35" s="50">
        <f t="shared" si="5"/>
        <v>0.61111111111111083</v>
      </c>
    </row>
    <row r="36" spans="1:6" ht="33" customHeight="1" x14ac:dyDescent="0.3">
      <c r="A36" s="104">
        <f t="shared" si="6"/>
        <v>5.0270000000000019</v>
      </c>
      <c r="B36" s="105" t="s">
        <v>54</v>
      </c>
      <c r="C36" s="103" t="s">
        <v>119</v>
      </c>
      <c r="D36" s="59" t="s">
        <v>55</v>
      </c>
      <c r="E36" s="91">
        <v>5</v>
      </c>
      <c r="F36" s="50">
        <f t="shared" si="5"/>
        <v>0.61458333333333304</v>
      </c>
    </row>
    <row r="37" spans="1:6" ht="33" customHeight="1" x14ac:dyDescent="0.3">
      <c r="A37" s="104">
        <f t="shared" si="6"/>
        <v>5.0280000000000022</v>
      </c>
      <c r="B37" s="105" t="s">
        <v>54</v>
      </c>
      <c r="C37" s="103" t="s">
        <v>125</v>
      </c>
      <c r="D37" s="59" t="s">
        <v>55</v>
      </c>
      <c r="E37" s="91">
        <v>5</v>
      </c>
      <c r="F37" s="50">
        <f t="shared" ref="F37:F38" si="7">F36+TIME(0,E36,0)</f>
        <v>0.61805555555555525</v>
      </c>
    </row>
    <row r="38" spans="1:6" ht="33" customHeight="1" x14ac:dyDescent="0.3">
      <c r="A38" s="104">
        <f t="shared" si="6"/>
        <v>5.0290000000000026</v>
      </c>
      <c r="B38" s="105" t="s">
        <v>54</v>
      </c>
      <c r="C38" s="103" t="s">
        <v>126</v>
      </c>
      <c r="D38" s="59" t="s">
        <v>55</v>
      </c>
      <c r="E38" s="91">
        <v>5</v>
      </c>
      <c r="F38" s="50">
        <f t="shared" si="7"/>
        <v>0.62152777777777746</v>
      </c>
    </row>
    <row r="39" spans="1:6" ht="19.5" customHeight="1" x14ac:dyDescent="0.3">
      <c r="A39" s="153"/>
      <c r="B39" s="154" t="s">
        <v>145</v>
      </c>
      <c r="C39" s="155" t="s">
        <v>107</v>
      </c>
      <c r="D39" s="156"/>
      <c r="E39" s="157">
        <v>10</v>
      </c>
      <c r="F39" s="129">
        <f>F38+TIME(0,E38,0)</f>
        <v>0.62499999999999967</v>
      </c>
    </row>
    <row r="40" spans="1:6" ht="19.5" customHeight="1" x14ac:dyDescent="0.3">
      <c r="A40" s="23">
        <f>A29+0.01</f>
        <v>5.0299999999999994</v>
      </c>
      <c r="B40" s="158"/>
      <c r="C40" s="159" t="s">
        <v>35</v>
      </c>
      <c r="D40" s="117"/>
      <c r="E40" s="160"/>
      <c r="F40" s="161">
        <f>F39+TIME(0,E39,0)</f>
        <v>0.63194444444444409</v>
      </c>
    </row>
    <row r="41" spans="1:6" ht="19.5" customHeight="1" x14ac:dyDescent="0.3">
      <c r="A41" s="104">
        <f>A40+0.001</f>
        <v>5.0309999999999997</v>
      </c>
      <c r="B41" s="105" t="s">
        <v>54</v>
      </c>
      <c r="C41" s="103" t="s">
        <v>85</v>
      </c>
      <c r="D41" s="59" t="s">
        <v>37</v>
      </c>
      <c r="E41" s="89">
        <v>5</v>
      </c>
      <c r="F41" s="50">
        <f t="shared" ref="F41:F61" si="8">F40+TIME(0,E40,0)</f>
        <v>0.63194444444444409</v>
      </c>
    </row>
    <row r="42" spans="1:6" ht="19.5" customHeight="1" x14ac:dyDescent="0.3">
      <c r="A42" s="121">
        <f>A41+0.001</f>
        <v>5.032</v>
      </c>
      <c r="B42" s="122" t="s">
        <v>54</v>
      </c>
      <c r="C42" s="123" t="s">
        <v>98</v>
      </c>
      <c r="D42" s="124" t="s">
        <v>37</v>
      </c>
      <c r="E42" s="132">
        <v>0</v>
      </c>
      <c r="F42" s="126">
        <f t="shared" si="8"/>
        <v>0.6354166666666663</v>
      </c>
    </row>
    <row r="43" spans="1:6" ht="19.5" customHeight="1" x14ac:dyDescent="0.3">
      <c r="A43" s="104">
        <f t="shared" ref="A43:A44" si="9">A42+0.001</f>
        <v>5.0330000000000004</v>
      </c>
      <c r="B43" s="105" t="s">
        <v>54</v>
      </c>
      <c r="C43" s="109" t="s">
        <v>66</v>
      </c>
      <c r="D43" s="59" t="s">
        <v>37</v>
      </c>
      <c r="E43" s="89">
        <v>5</v>
      </c>
      <c r="F43" s="50">
        <f t="shared" si="8"/>
        <v>0.6354166666666663</v>
      </c>
    </row>
    <row r="44" spans="1:6" ht="19.5" customHeight="1" x14ac:dyDescent="0.3">
      <c r="A44" s="104">
        <f t="shared" si="9"/>
        <v>5.0340000000000007</v>
      </c>
      <c r="B44" s="105" t="s">
        <v>54</v>
      </c>
      <c r="C44" s="109" t="s">
        <v>102</v>
      </c>
      <c r="D44" s="59" t="s">
        <v>37</v>
      </c>
      <c r="E44" s="89">
        <v>5</v>
      </c>
      <c r="F44" s="50">
        <f t="shared" si="8"/>
        <v>0.63888888888888851</v>
      </c>
    </row>
    <row r="45" spans="1:6" ht="19.5" customHeight="1" x14ac:dyDescent="0.3">
      <c r="A45" s="14">
        <f>A40+0.01</f>
        <v>5.0399999999999991</v>
      </c>
      <c r="B45" s="15"/>
      <c r="C45" s="56" t="s">
        <v>36</v>
      </c>
      <c r="D45" s="117"/>
      <c r="E45" s="91"/>
      <c r="F45" s="50">
        <f t="shared" si="8"/>
        <v>0.64236111111111072</v>
      </c>
    </row>
    <row r="46" spans="1:6" ht="19.5" customHeight="1" x14ac:dyDescent="0.3">
      <c r="A46" s="104">
        <f t="shared" ref="A46:A48" si="10">A45+0.001</f>
        <v>5.0409999999999995</v>
      </c>
      <c r="B46" s="105" t="s">
        <v>54</v>
      </c>
      <c r="C46" s="103" t="s">
        <v>87</v>
      </c>
      <c r="D46" s="59" t="s">
        <v>56</v>
      </c>
      <c r="E46" s="89">
        <v>5</v>
      </c>
      <c r="F46" s="50">
        <f t="shared" si="8"/>
        <v>0.64236111111111072</v>
      </c>
    </row>
    <row r="47" spans="1:6" ht="19.5" customHeight="1" x14ac:dyDescent="0.3">
      <c r="A47" s="104">
        <f t="shared" si="10"/>
        <v>5.0419999999999998</v>
      </c>
      <c r="B47" s="105" t="s">
        <v>54</v>
      </c>
      <c r="C47" s="103" t="s">
        <v>73</v>
      </c>
      <c r="D47" s="59" t="s">
        <v>56</v>
      </c>
      <c r="E47" s="89">
        <v>5</v>
      </c>
      <c r="F47" s="50">
        <f t="shared" si="8"/>
        <v>0.64583333333333293</v>
      </c>
    </row>
    <row r="48" spans="1:6" ht="28.2" customHeight="1" x14ac:dyDescent="0.3">
      <c r="A48" s="104">
        <f t="shared" si="10"/>
        <v>5.0430000000000001</v>
      </c>
      <c r="B48" s="105" t="s">
        <v>8</v>
      </c>
      <c r="C48" s="103" t="s">
        <v>76</v>
      </c>
      <c r="D48" s="59" t="s">
        <v>56</v>
      </c>
      <c r="E48" s="89">
        <v>5</v>
      </c>
      <c r="F48" s="50">
        <f t="shared" si="8"/>
        <v>0.64930555555555514</v>
      </c>
    </row>
    <row r="49" spans="1:6" ht="18.75" customHeight="1" x14ac:dyDescent="0.3">
      <c r="A49" s="14">
        <f>A45+0.01</f>
        <v>5.0499999999999989</v>
      </c>
      <c r="B49" s="15" t="s">
        <v>54</v>
      </c>
      <c r="C49" s="56" t="s">
        <v>41</v>
      </c>
      <c r="D49" s="117"/>
      <c r="E49" s="91"/>
      <c r="F49" s="50">
        <f t="shared" si="8"/>
        <v>0.65277777777777735</v>
      </c>
    </row>
    <row r="50" spans="1:6" ht="18.75" customHeight="1" x14ac:dyDescent="0.3">
      <c r="A50" s="104">
        <f t="shared" ref="A50:A51" si="11">A49+0.001</f>
        <v>5.0509999999999993</v>
      </c>
      <c r="B50" s="105" t="s">
        <v>54</v>
      </c>
      <c r="C50" s="103" t="s">
        <v>78</v>
      </c>
      <c r="D50" s="59" t="s">
        <v>39</v>
      </c>
      <c r="E50" s="89">
        <v>5</v>
      </c>
      <c r="F50" s="50">
        <f t="shared" ref="F50:F51" si="12">F49+TIME(0,E49,0)</f>
        <v>0.65277777777777735</v>
      </c>
    </row>
    <row r="51" spans="1:6" ht="18.75" customHeight="1" x14ac:dyDescent="0.3">
      <c r="A51" s="104">
        <f t="shared" si="11"/>
        <v>5.0519999999999996</v>
      </c>
      <c r="B51" s="105" t="s">
        <v>54</v>
      </c>
      <c r="C51" s="103" t="s">
        <v>79</v>
      </c>
      <c r="D51" s="59" t="s">
        <v>39</v>
      </c>
      <c r="E51" s="89">
        <v>5</v>
      </c>
      <c r="F51" s="50">
        <f t="shared" si="12"/>
        <v>0.65624999999999956</v>
      </c>
    </row>
    <row r="52" spans="1:6" ht="33.6" customHeight="1" x14ac:dyDescent="0.3">
      <c r="A52" s="104">
        <f t="shared" ref="A52" si="13">A51+0.001</f>
        <v>5.0529999999999999</v>
      </c>
      <c r="B52" s="105" t="s">
        <v>54</v>
      </c>
      <c r="C52" s="103" t="s">
        <v>99</v>
      </c>
      <c r="D52" s="59" t="s">
        <v>39</v>
      </c>
      <c r="E52" s="89">
        <v>5</v>
      </c>
      <c r="F52" s="50">
        <f t="shared" ref="F52:F55" si="14">F51+TIME(0,E51,0)</f>
        <v>0.65972222222222177</v>
      </c>
    </row>
    <row r="53" spans="1:6" ht="19.5" customHeight="1" x14ac:dyDescent="0.3">
      <c r="A53" s="14">
        <f>A49+0.01</f>
        <v>5.0599999999999987</v>
      </c>
      <c r="B53" s="15" t="s">
        <v>54</v>
      </c>
      <c r="C53" s="56" t="s">
        <v>29</v>
      </c>
      <c r="D53" s="117"/>
      <c r="E53" s="91"/>
      <c r="F53" s="50">
        <f t="shared" si="14"/>
        <v>0.66319444444444398</v>
      </c>
    </row>
    <row r="54" spans="1:6" ht="33" customHeight="1" x14ac:dyDescent="0.3">
      <c r="A54" s="104">
        <f t="shared" ref="A54" si="15">A53+0.001</f>
        <v>5.0609999999999991</v>
      </c>
      <c r="B54" s="105" t="s">
        <v>54</v>
      </c>
      <c r="C54" s="103" t="s">
        <v>136</v>
      </c>
      <c r="D54" s="59" t="s">
        <v>42</v>
      </c>
      <c r="E54" s="89">
        <v>5</v>
      </c>
      <c r="F54" s="50">
        <f t="shared" si="14"/>
        <v>0.66319444444444398</v>
      </c>
    </row>
    <row r="55" spans="1:6" ht="19.5" customHeight="1" x14ac:dyDescent="0.3">
      <c r="A55" s="162">
        <f>A53+0.01</f>
        <v>5.0699999999999985</v>
      </c>
      <c r="B55" s="163" t="s">
        <v>54</v>
      </c>
      <c r="C55" s="164" t="s">
        <v>30</v>
      </c>
      <c r="D55" s="124" t="s">
        <v>19</v>
      </c>
      <c r="E55" s="125"/>
      <c r="F55" s="126">
        <f t="shared" si="14"/>
        <v>0.66666666666666619</v>
      </c>
    </row>
    <row r="56" spans="1:6" ht="19.5" customHeight="1" x14ac:dyDescent="0.3">
      <c r="A56" s="162">
        <f>A55+0.01</f>
        <v>5.0799999999999983</v>
      </c>
      <c r="B56" s="163" t="s">
        <v>54</v>
      </c>
      <c r="C56" s="164" t="s">
        <v>31</v>
      </c>
      <c r="D56" s="124" t="s">
        <v>43</v>
      </c>
      <c r="E56" s="125"/>
      <c r="F56" s="126">
        <f t="shared" si="8"/>
        <v>0.66666666666666619</v>
      </c>
    </row>
    <row r="57" spans="1:6" ht="19.5" customHeight="1" x14ac:dyDescent="0.3">
      <c r="A57" s="14">
        <f t="shared" ref="A57" si="16">A56+0.01</f>
        <v>5.0899999999999981</v>
      </c>
      <c r="B57" s="15" t="s">
        <v>54</v>
      </c>
      <c r="C57" s="56" t="s">
        <v>32</v>
      </c>
      <c r="D57" s="117"/>
      <c r="E57" s="91"/>
      <c r="F57" s="50">
        <f t="shared" si="8"/>
        <v>0.66666666666666619</v>
      </c>
    </row>
    <row r="58" spans="1:6" ht="19.5" customHeight="1" x14ac:dyDescent="0.3">
      <c r="A58" s="104">
        <f t="shared" ref="A58" si="17">A57+0.001</f>
        <v>5.0909999999999984</v>
      </c>
      <c r="B58" s="105" t="s">
        <v>54</v>
      </c>
      <c r="C58" s="103" t="s">
        <v>101</v>
      </c>
      <c r="D58" s="59" t="s">
        <v>40</v>
      </c>
      <c r="E58" s="89">
        <v>5</v>
      </c>
      <c r="F58" s="50">
        <f t="shared" si="8"/>
        <v>0.66666666666666619</v>
      </c>
    </row>
    <row r="59" spans="1:6" ht="19.5" customHeight="1" x14ac:dyDescent="0.3">
      <c r="A59" s="162">
        <f>A57+0.01</f>
        <v>5.0999999999999979</v>
      </c>
      <c r="B59" s="163" t="s">
        <v>54</v>
      </c>
      <c r="C59" s="164" t="s">
        <v>33</v>
      </c>
      <c r="D59" s="124" t="s">
        <v>38</v>
      </c>
      <c r="E59" s="125"/>
      <c r="F59" s="126">
        <f t="shared" si="8"/>
        <v>0.6701388888888884</v>
      </c>
    </row>
    <row r="60" spans="1:6" ht="19.5" customHeight="1" x14ac:dyDescent="0.3">
      <c r="A60" s="14"/>
      <c r="B60" s="15"/>
      <c r="C60" s="56"/>
      <c r="D60" s="59"/>
      <c r="E60" s="91"/>
      <c r="F60" s="50"/>
    </row>
    <row r="61" spans="1:6" ht="27" customHeight="1" x14ac:dyDescent="0.3">
      <c r="A61" s="14">
        <v>6</v>
      </c>
      <c r="B61" s="15"/>
      <c r="C61" s="56" t="s">
        <v>15</v>
      </c>
      <c r="D61" s="59"/>
      <c r="E61" s="91"/>
      <c r="F61" s="50">
        <f>F59+TIME(0,E59,0)</f>
        <v>0.6701388888888884</v>
      </c>
    </row>
    <row r="62" spans="1:6" ht="19.5" customHeight="1" x14ac:dyDescent="0.3">
      <c r="A62" s="14">
        <f t="shared" ref="A62:A78" si="18">A61+0.01</f>
        <v>6.01</v>
      </c>
      <c r="B62" s="16"/>
      <c r="C62" s="56" t="s">
        <v>44</v>
      </c>
      <c r="D62" s="117"/>
      <c r="E62" s="89"/>
      <c r="F62" s="50">
        <f t="shared" ref="F62:F118" si="19">F61+TIME(0,E61,0)</f>
        <v>0.6701388888888884</v>
      </c>
    </row>
    <row r="63" spans="1:6" ht="39" customHeight="1" x14ac:dyDescent="0.3">
      <c r="A63" s="111">
        <f>A62+0.001</f>
        <v>6.0110000000000001</v>
      </c>
      <c r="B63" s="112" t="s">
        <v>8</v>
      </c>
      <c r="C63" s="113" t="s">
        <v>130</v>
      </c>
      <c r="D63" s="59" t="s">
        <v>13</v>
      </c>
      <c r="E63" s="92">
        <v>4</v>
      </c>
      <c r="F63" s="50">
        <f t="shared" si="19"/>
        <v>0.6701388888888884</v>
      </c>
    </row>
    <row r="64" spans="1:6" ht="19.5" customHeight="1" x14ac:dyDescent="0.3">
      <c r="A64" s="14">
        <f>A62+0.01</f>
        <v>6.02</v>
      </c>
      <c r="B64" s="112" t="s">
        <v>8</v>
      </c>
      <c r="C64" s="56" t="s">
        <v>92</v>
      </c>
      <c r="D64" s="59" t="s">
        <v>89</v>
      </c>
      <c r="E64" s="89">
        <v>4</v>
      </c>
      <c r="F64" s="50">
        <f t="shared" si="19"/>
        <v>0.67291666666666616</v>
      </c>
    </row>
    <row r="65" spans="1:6" ht="19.5" customHeight="1" x14ac:dyDescent="0.3">
      <c r="A65" s="14">
        <f t="shared" si="18"/>
        <v>6.0299999999999994</v>
      </c>
      <c r="B65" s="16"/>
      <c r="C65" s="56" t="s">
        <v>34</v>
      </c>
      <c r="D65" s="117"/>
      <c r="E65" s="89"/>
      <c r="F65" s="50">
        <f t="shared" si="19"/>
        <v>0.67569444444444393</v>
      </c>
    </row>
    <row r="66" spans="1:6" ht="19.5" customHeight="1" x14ac:dyDescent="0.3">
      <c r="A66" s="106">
        <f>A65+0.001</f>
        <v>6.0309999999999997</v>
      </c>
      <c r="B66" s="107" t="s">
        <v>64</v>
      </c>
      <c r="C66" s="108" t="s">
        <v>90</v>
      </c>
      <c r="D66" s="110" t="s">
        <v>55</v>
      </c>
      <c r="E66" s="96">
        <v>0</v>
      </c>
      <c r="F66" s="98">
        <f t="shared" si="19"/>
        <v>0.67569444444444393</v>
      </c>
    </row>
    <row r="67" spans="1:6" ht="19.5" customHeight="1" x14ac:dyDescent="0.3">
      <c r="A67" s="14">
        <f>A65+0.01</f>
        <v>6.0399999999999991</v>
      </c>
      <c r="B67" s="112"/>
      <c r="C67" s="56" t="s">
        <v>35</v>
      </c>
      <c r="D67" s="117"/>
      <c r="E67" s="89"/>
      <c r="F67" s="50">
        <f t="shared" si="19"/>
        <v>0.67569444444444393</v>
      </c>
    </row>
    <row r="68" spans="1:6" ht="24" customHeight="1" x14ac:dyDescent="0.3">
      <c r="A68" s="106">
        <f>A67+0.001</f>
        <v>6.0409999999999995</v>
      </c>
      <c r="B68" s="107" t="s">
        <v>64</v>
      </c>
      <c r="C68" s="108" t="s">
        <v>63</v>
      </c>
      <c r="D68" s="110" t="s">
        <v>37</v>
      </c>
      <c r="E68" s="96">
        <v>0</v>
      </c>
      <c r="F68" s="98">
        <f t="shared" si="19"/>
        <v>0.67569444444444393</v>
      </c>
    </row>
    <row r="69" spans="1:6" ht="19.5" customHeight="1" x14ac:dyDescent="0.3">
      <c r="A69" s="106">
        <f>A68+0.001</f>
        <v>6.0419999999999998</v>
      </c>
      <c r="B69" s="107" t="s">
        <v>64</v>
      </c>
      <c r="C69" s="108" t="s">
        <v>65</v>
      </c>
      <c r="D69" s="110" t="s">
        <v>37</v>
      </c>
      <c r="E69" s="96">
        <v>0</v>
      </c>
      <c r="F69" s="98">
        <f t="shared" si="19"/>
        <v>0.67569444444444393</v>
      </c>
    </row>
    <row r="70" spans="1:6" ht="19.5" customHeight="1" x14ac:dyDescent="0.3">
      <c r="A70" s="14">
        <f>A67+0.01</f>
        <v>6.0499999999999989</v>
      </c>
      <c r="B70" s="16"/>
      <c r="C70" s="56" t="s">
        <v>36</v>
      </c>
      <c r="D70" s="59"/>
      <c r="E70" s="89"/>
      <c r="F70" s="50">
        <f t="shared" si="19"/>
        <v>0.67569444444444393</v>
      </c>
    </row>
    <row r="71" spans="1:6" ht="19.5" customHeight="1" x14ac:dyDescent="0.3">
      <c r="A71" s="106">
        <f>A70+0.001</f>
        <v>6.0509999999999993</v>
      </c>
      <c r="B71" s="107" t="s">
        <v>64</v>
      </c>
      <c r="C71" s="108" t="s">
        <v>72</v>
      </c>
      <c r="D71" s="110" t="s">
        <v>56</v>
      </c>
      <c r="E71" s="96">
        <v>0</v>
      </c>
      <c r="F71" s="98">
        <f t="shared" si="19"/>
        <v>0.67569444444444393</v>
      </c>
    </row>
    <row r="72" spans="1:6" ht="19.5" customHeight="1" x14ac:dyDescent="0.3">
      <c r="A72" s="111">
        <f>A71+0.001</f>
        <v>6.0519999999999996</v>
      </c>
      <c r="B72" s="112" t="s">
        <v>8</v>
      </c>
      <c r="C72" s="113" t="s">
        <v>71</v>
      </c>
      <c r="D72" s="114" t="s">
        <v>56</v>
      </c>
      <c r="E72" s="92">
        <v>4</v>
      </c>
      <c r="F72" s="50">
        <f t="shared" si="19"/>
        <v>0.67569444444444393</v>
      </c>
    </row>
    <row r="73" spans="1:6" s="57" customFormat="1" ht="19.5" customHeight="1" x14ac:dyDescent="0.3">
      <c r="A73" s="14">
        <f>A70+0.01</f>
        <v>6.0599999999999987</v>
      </c>
      <c r="B73" s="16"/>
      <c r="C73" s="56" t="s">
        <v>41</v>
      </c>
      <c r="D73" s="59"/>
      <c r="E73" s="92"/>
      <c r="F73" s="50">
        <f t="shared" si="19"/>
        <v>0.6784722222222217</v>
      </c>
    </row>
    <row r="74" spans="1:6" s="57" customFormat="1" ht="19.5" customHeight="1" x14ac:dyDescent="0.3">
      <c r="A74" s="106">
        <f>A73+0.001</f>
        <v>6.0609999999999991</v>
      </c>
      <c r="B74" s="107" t="s">
        <v>64</v>
      </c>
      <c r="C74" s="108" t="s">
        <v>77</v>
      </c>
      <c r="D74" s="110" t="s">
        <v>39</v>
      </c>
      <c r="E74" s="96">
        <v>0</v>
      </c>
      <c r="F74" s="98">
        <f t="shared" si="19"/>
        <v>0.6784722222222217</v>
      </c>
    </row>
    <row r="75" spans="1:6" s="57" customFormat="1" ht="19.5" customHeight="1" x14ac:dyDescent="0.3">
      <c r="A75" s="133">
        <f>A74+0.001</f>
        <v>6.0619999999999994</v>
      </c>
      <c r="B75" s="134" t="s">
        <v>8</v>
      </c>
      <c r="C75" s="135" t="s">
        <v>97</v>
      </c>
      <c r="D75" s="136" t="s">
        <v>39</v>
      </c>
      <c r="E75" s="137">
        <v>0</v>
      </c>
      <c r="F75" s="126">
        <f t="shared" ref="F75:F76" si="20">F74+TIME(0,E74,0)</f>
        <v>0.6784722222222217</v>
      </c>
    </row>
    <row r="76" spans="1:6" s="57" customFormat="1" ht="19.5" customHeight="1" x14ac:dyDescent="0.3">
      <c r="A76" s="162">
        <f>A73+0.01</f>
        <v>6.0699999999999985</v>
      </c>
      <c r="B76" s="165" t="s">
        <v>8</v>
      </c>
      <c r="C76" s="164" t="s">
        <v>29</v>
      </c>
      <c r="D76" s="124" t="s">
        <v>42</v>
      </c>
      <c r="E76" s="132"/>
      <c r="F76" s="126">
        <f t="shared" si="20"/>
        <v>0.6784722222222217</v>
      </c>
    </row>
    <row r="77" spans="1:6" ht="19.5" customHeight="1" x14ac:dyDescent="0.3">
      <c r="A77" s="162">
        <f t="shared" si="18"/>
        <v>6.0799999999999983</v>
      </c>
      <c r="B77" s="165" t="s">
        <v>8</v>
      </c>
      <c r="C77" s="164" t="s">
        <v>30</v>
      </c>
      <c r="D77" s="124" t="s">
        <v>19</v>
      </c>
      <c r="E77" s="132"/>
      <c r="F77" s="126">
        <f t="shared" si="19"/>
        <v>0.6784722222222217</v>
      </c>
    </row>
    <row r="78" spans="1:6" ht="19.5" customHeight="1" x14ac:dyDescent="0.3">
      <c r="A78" s="14">
        <f t="shared" si="18"/>
        <v>6.0899999999999981</v>
      </c>
      <c r="B78" s="16"/>
      <c r="C78" s="56" t="s">
        <v>31</v>
      </c>
      <c r="D78" s="117"/>
      <c r="E78" s="89"/>
      <c r="F78" s="50">
        <f t="shared" si="19"/>
        <v>0.6784722222222217</v>
      </c>
    </row>
    <row r="79" spans="1:6" ht="19.5" customHeight="1" x14ac:dyDescent="0.3">
      <c r="A79" s="106">
        <f>A78+0.001</f>
        <v>6.0909999999999984</v>
      </c>
      <c r="B79" s="107" t="s">
        <v>64</v>
      </c>
      <c r="C79" s="108" t="s">
        <v>91</v>
      </c>
      <c r="D79" s="110" t="s">
        <v>43</v>
      </c>
      <c r="E79" s="96">
        <v>0</v>
      </c>
      <c r="F79" s="98">
        <f t="shared" si="19"/>
        <v>0.6784722222222217</v>
      </c>
    </row>
    <row r="80" spans="1:6" ht="19.5" customHeight="1" x14ac:dyDescent="0.3">
      <c r="A80" s="162">
        <f>A78+0.01</f>
        <v>6.0999999999999979</v>
      </c>
      <c r="B80" s="165" t="s">
        <v>8</v>
      </c>
      <c r="C80" s="164" t="s">
        <v>32</v>
      </c>
      <c r="D80" s="124" t="s">
        <v>40</v>
      </c>
      <c r="E80" s="132"/>
      <c r="F80" s="126">
        <f t="shared" si="19"/>
        <v>0.6784722222222217</v>
      </c>
    </row>
    <row r="81" spans="1:6" ht="19.5" customHeight="1" x14ac:dyDescent="0.3">
      <c r="A81" s="162">
        <f>A80+0.01</f>
        <v>6.1099999999999977</v>
      </c>
      <c r="B81" s="165" t="s">
        <v>8</v>
      </c>
      <c r="C81" s="164" t="s">
        <v>33</v>
      </c>
      <c r="D81" s="124" t="s">
        <v>38</v>
      </c>
      <c r="E81" s="132"/>
      <c r="F81" s="126">
        <f t="shared" si="19"/>
        <v>0.6784722222222217</v>
      </c>
    </row>
    <row r="82" spans="1:6" ht="19.5" customHeight="1" x14ac:dyDescent="0.3">
      <c r="A82" s="14"/>
      <c r="B82" s="16"/>
      <c r="C82" s="56"/>
      <c r="D82" s="59"/>
      <c r="E82" s="89"/>
      <c r="F82" s="50">
        <f t="shared" si="19"/>
        <v>0.6784722222222217</v>
      </c>
    </row>
    <row r="83" spans="1:6" ht="19.5" customHeight="1" x14ac:dyDescent="0.3">
      <c r="A83" s="14">
        <v>7</v>
      </c>
      <c r="B83" s="16"/>
      <c r="C83" s="56" t="s">
        <v>16</v>
      </c>
      <c r="D83" s="48"/>
      <c r="E83" s="89"/>
      <c r="F83" s="50">
        <f t="shared" si="19"/>
        <v>0.6784722222222217</v>
      </c>
    </row>
    <row r="84" spans="1:6" ht="19.5" customHeight="1" x14ac:dyDescent="0.3">
      <c r="A84" s="14">
        <f t="shared" ref="A84:A117" si="21">A83+0.01</f>
        <v>7.01</v>
      </c>
      <c r="B84" s="15"/>
      <c r="C84" s="56" t="s">
        <v>44</v>
      </c>
      <c r="D84" s="117"/>
      <c r="E84" s="89"/>
      <c r="F84" s="50">
        <f t="shared" si="19"/>
        <v>0.6784722222222217</v>
      </c>
    </row>
    <row r="85" spans="1:6" ht="27" customHeight="1" x14ac:dyDescent="0.3">
      <c r="A85" s="111">
        <f>A84+0.001</f>
        <v>7.0110000000000001</v>
      </c>
      <c r="B85" s="112" t="s">
        <v>54</v>
      </c>
      <c r="C85" s="113" t="s">
        <v>131</v>
      </c>
      <c r="D85" s="114" t="s">
        <v>13</v>
      </c>
      <c r="E85" s="92">
        <v>5</v>
      </c>
      <c r="F85" s="127">
        <f t="shared" si="19"/>
        <v>0.6784722222222217</v>
      </c>
    </row>
    <row r="86" spans="1:6" s="60" customFormat="1" ht="19.5" customHeight="1" x14ac:dyDescent="0.3">
      <c r="A86" s="14">
        <f>A84+0.01</f>
        <v>7.02</v>
      </c>
      <c r="B86" s="15" t="s">
        <v>54</v>
      </c>
      <c r="C86" s="56" t="s">
        <v>34</v>
      </c>
      <c r="E86" s="89"/>
      <c r="F86" s="50">
        <f t="shared" si="19"/>
        <v>0.68194444444444391</v>
      </c>
    </row>
    <row r="87" spans="1:6" s="60" customFormat="1" ht="19.5" customHeight="1" x14ac:dyDescent="0.3">
      <c r="A87" s="111">
        <f>A86+0.001</f>
        <v>7.0209999999999999</v>
      </c>
      <c r="B87" s="112" t="s">
        <v>54</v>
      </c>
      <c r="C87" s="113" t="s">
        <v>121</v>
      </c>
      <c r="D87" s="59" t="s">
        <v>55</v>
      </c>
      <c r="E87" s="144">
        <v>4</v>
      </c>
      <c r="F87" s="50">
        <f t="shared" ref="F87" si="22">F86+TIME(0,E86,0)</f>
        <v>0.68194444444444391</v>
      </c>
    </row>
    <row r="88" spans="1:6" s="60" customFormat="1" ht="19.5" customHeight="1" x14ac:dyDescent="0.3">
      <c r="A88" s="111">
        <f t="shared" ref="A88:A90" si="23">A87+0.001</f>
        <v>7.0220000000000002</v>
      </c>
      <c r="B88" s="112" t="s">
        <v>54</v>
      </c>
      <c r="C88" s="113" t="s">
        <v>122</v>
      </c>
      <c r="D88" s="59" t="s">
        <v>55</v>
      </c>
      <c r="E88" s="145"/>
      <c r="F88" s="50">
        <f t="shared" ref="F88:F91" si="24">F87+TIME(0,E87,0)</f>
        <v>0.68472222222222168</v>
      </c>
    </row>
    <row r="89" spans="1:6" s="60" customFormat="1" ht="19.5" customHeight="1" x14ac:dyDescent="0.3">
      <c r="A89" s="111">
        <f t="shared" si="23"/>
        <v>7.0230000000000006</v>
      </c>
      <c r="B89" s="112" t="s">
        <v>54</v>
      </c>
      <c r="C89" s="113" t="s">
        <v>123</v>
      </c>
      <c r="D89" s="59" t="s">
        <v>55</v>
      </c>
      <c r="E89" s="145"/>
      <c r="F89" s="50">
        <f t="shared" si="24"/>
        <v>0.68472222222222168</v>
      </c>
    </row>
    <row r="90" spans="1:6" s="60" customFormat="1" ht="19.5" customHeight="1" x14ac:dyDescent="0.3">
      <c r="A90" s="111">
        <f t="shared" si="23"/>
        <v>7.0240000000000009</v>
      </c>
      <c r="B90" s="112" t="s">
        <v>54</v>
      </c>
      <c r="C90" s="113" t="s">
        <v>124</v>
      </c>
      <c r="D90" s="59" t="s">
        <v>55</v>
      </c>
      <c r="E90" s="146"/>
      <c r="F90" s="50">
        <f t="shared" si="24"/>
        <v>0.68472222222222168</v>
      </c>
    </row>
    <row r="91" spans="1:6" s="60" customFormat="1" ht="19.5" customHeight="1" x14ac:dyDescent="0.3">
      <c r="A91" s="106">
        <f>A90+0.001</f>
        <v>7.0250000000000012</v>
      </c>
      <c r="B91" s="107" t="s">
        <v>25</v>
      </c>
      <c r="C91" s="108" t="s">
        <v>137</v>
      </c>
      <c r="D91" s="110" t="s">
        <v>55</v>
      </c>
      <c r="E91" s="96">
        <v>0</v>
      </c>
      <c r="F91" s="98">
        <f t="shared" si="24"/>
        <v>0.68472222222222168</v>
      </c>
    </row>
    <row r="92" spans="1:6" s="60" customFormat="1" ht="19.5" customHeight="1" x14ac:dyDescent="0.3">
      <c r="A92" s="106">
        <f t="shared" ref="A92:A95" si="25">A91+0.001</f>
        <v>7.0260000000000016</v>
      </c>
      <c r="B92" s="107" t="s">
        <v>25</v>
      </c>
      <c r="C92" s="108" t="s">
        <v>138</v>
      </c>
      <c r="D92" s="110" t="s">
        <v>55</v>
      </c>
      <c r="E92" s="96">
        <v>0</v>
      </c>
      <c r="F92" s="98">
        <f t="shared" ref="F92:F95" si="26">F91+TIME(0,E91,0)</f>
        <v>0.68472222222222168</v>
      </c>
    </row>
    <row r="93" spans="1:6" s="60" customFormat="1" ht="19.5" customHeight="1" x14ac:dyDescent="0.3">
      <c r="A93" s="106">
        <f t="shared" si="25"/>
        <v>7.0270000000000019</v>
      </c>
      <c r="B93" s="107" t="s">
        <v>25</v>
      </c>
      <c r="C93" s="108" t="s">
        <v>139</v>
      </c>
      <c r="D93" s="110" t="s">
        <v>55</v>
      </c>
      <c r="E93" s="96">
        <v>0</v>
      </c>
      <c r="F93" s="98">
        <f t="shared" si="26"/>
        <v>0.68472222222222168</v>
      </c>
    </row>
    <row r="94" spans="1:6" s="60" customFormat="1" ht="19.5" customHeight="1" x14ac:dyDescent="0.3">
      <c r="A94" s="106">
        <f t="shared" si="25"/>
        <v>7.0280000000000022</v>
      </c>
      <c r="B94" s="107" t="s">
        <v>25</v>
      </c>
      <c r="C94" s="108" t="s">
        <v>140</v>
      </c>
      <c r="D94" s="110" t="s">
        <v>55</v>
      </c>
      <c r="E94" s="96">
        <v>0</v>
      </c>
      <c r="F94" s="98">
        <f t="shared" si="26"/>
        <v>0.68472222222222168</v>
      </c>
    </row>
    <row r="95" spans="1:6" s="60" customFormat="1" ht="19.5" customHeight="1" x14ac:dyDescent="0.3">
      <c r="A95" s="106">
        <f t="shared" si="25"/>
        <v>7.0290000000000026</v>
      </c>
      <c r="B95" s="107" t="s">
        <v>25</v>
      </c>
      <c r="C95" s="108" t="s">
        <v>141</v>
      </c>
      <c r="D95" s="110" t="s">
        <v>55</v>
      </c>
      <c r="E95" s="96">
        <v>0</v>
      </c>
      <c r="F95" s="98">
        <f t="shared" si="26"/>
        <v>0.68472222222222168</v>
      </c>
    </row>
    <row r="96" spans="1:6" ht="19.5" customHeight="1" x14ac:dyDescent="0.3">
      <c r="A96" s="14">
        <f>A86+0.01</f>
        <v>7.0299999999999994</v>
      </c>
      <c r="B96" s="15"/>
      <c r="C96" s="56" t="s">
        <v>35</v>
      </c>
      <c r="D96" s="59"/>
      <c r="E96" s="91"/>
      <c r="F96" s="50">
        <f>F95+TIME(0,E95,0)</f>
        <v>0.68472222222222168</v>
      </c>
    </row>
    <row r="97" spans="1:6" ht="33.6" customHeight="1" x14ac:dyDescent="0.3">
      <c r="A97" s="106">
        <f>A96+0.001</f>
        <v>7.0309999999999997</v>
      </c>
      <c r="B97" s="107" t="s">
        <v>25</v>
      </c>
      <c r="C97" s="108" t="s">
        <v>68</v>
      </c>
      <c r="D97" s="110" t="s">
        <v>37</v>
      </c>
      <c r="E97" s="96">
        <v>0</v>
      </c>
      <c r="F97" s="98">
        <f t="shared" si="19"/>
        <v>0.68472222222222168</v>
      </c>
    </row>
    <row r="98" spans="1:6" ht="27" customHeight="1" x14ac:dyDescent="0.3">
      <c r="A98" s="106">
        <f>A97+0.001</f>
        <v>7.032</v>
      </c>
      <c r="B98" s="107" t="s">
        <v>25</v>
      </c>
      <c r="C98" s="108" t="s">
        <v>69</v>
      </c>
      <c r="D98" s="110" t="s">
        <v>37</v>
      </c>
      <c r="E98" s="96">
        <v>0</v>
      </c>
      <c r="F98" s="98">
        <f t="shared" si="19"/>
        <v>0.68472222222222168</v>
      </c>
    </row>
    <row r="99" spans="1:6" ht="28.8" customHeight="1" x14ac:dyDescent="0.3">
      <c r="A99" s="106">
        <f t="shared" ref="A99:A107" si="27">A98+0.001</f>
        <v>7.0330000000000004</v>
      </c>
      <c r="B99" s="107" t="s">
        <v>25</v>
      </c>
      <c r="C99" s="118" t="s">
        <v>67</v>
      </c>
      <c r="D99" s="110" t="s">
        <v>37</v>
      </c>
      <c r="E99" s="96">
        <v>0</v>
      </c>
      <c r="F99" s="98">
        <f t="shared" si="19"/>
        <v>0.68472222222222168</v>
      </c>
    </row>
    <row r="100" spans="1:6" ht="28.8" customHeight="1" x14ac:dyDescent="0.3">
      <c r="A100" s="104">
        <f t="shared" si="27"/>
        <v>7.0340000000000007</v>
      </c>
      <c r="B100" s="105" t="s">
        <v>54</v>
      </c>
      <c r="C100" s="76" t="s">
        <v>70</v>
      </c>
      <c r="D100" s="59" t="s">
        <v>37</v>
      </c>
      <c r="E100" s="89">
        <v>4</v>
      </c>
      <c r="F100" s="50">
        <f t="shared" si="19"/>
        <v>0.68472222222222168</v>
      </c>
    </row>
    <row r="101" spans="1:6" ht="28.8" customHeight="1" x14ac:dyDescent="0.3">
      <c r="A101" s="106">
        <f t="shared" si="27"/>
        <v>7.035000000000001</v>
      </c>
      <c r="B101" s="107" t="s">
        <v>82</v>
      </c>
      <c r="C101" s="118" t="s">
        <v>86</v>
      </c>
      <c r="D101" s="110" t="s">
        <v>37</v>
      </c>
      <c r="E101" s="96">
        <v>0</v>
      </c>
      <c r="F101" s="98">
        <f t="shared" si="19"/>
        <v>0.68749999999999944</v>
      </c>
    </row>
    <row r="102" spans="1:6" ht="28.8" customHeight="1" x14ac:dyDescent="0.3">
      <c r="A102" s="106">
        <f t="shared" si="27"/>
        <v>7.0360000000000014</v>
      </c>
      <c r="B102" s="107" t="s">
        <v>25</v>
      </c>
      <c r="C102" s="118" t="s">
        <v>94</v>
      </c>
      <c r="D102" s="110" t="s">
        <v>37</v>
      </c>
      <c r="E102" s="96">
        <v>0</v>
      </c>
      <c r="F102" s="98">
        <f t="shared" si="19"/>
        <v>0.68749999999999944</v>
      </c>
    </row>
    <row r="103" spans="1:6" ht="28.8" customHeight="1" x14ac:dyDescent="0.3">
      <c r="A103" s="106">
        <f t="shared" si="27"/>
        <v>7.0370000000000017</v>
      </c>
      <c r="B103" s="107" t="s">
        <v>25</v>
      </c>
      <c r="C103" s="118" t="s">
        <v>95</v>
      </c>
      <c r="D103" s="110" t="s">
        <v>37</v>
      </c>
      <c r="E103" s="96">
        <v>0</v>
      </c>
      <c r="F103" s="98">
        <f t="shared" si="19"/>
        <v>0.68749999999999944</v>
      </c>
    </row>
    <row r="104" spans="1:6" s="57" customFormat="1" ht="22.2" customHeight="1" x14ac:dyDescent="0.3">
      <c r="A104" s="106">
        <f t="shared" si="27"/>
        <v>7.038000000000002</v>
      </c>
      <c r="B104" s="107" t="s">
        <v>25</v>
      </c>
      <c r="C104" s="118" t="s">
        <v>103</v>
      </c>
      <c r="D104" s="110" t="s">
        <v>37</v>
      </c>
      <c r="E104" s="96">
        <v>0</v>
      </c>
      <c r="F104" s="98">
        <f t="shared" si="19"/>
        <v>0.68749999999999944</v>
      </c>
    </row>
    <row r="105" spans="1:6" s="57" customFormat="1" ht="20.399999999999999" customHeight="1" x14ac:dyDescent="0.3">
      <c r="A105" s="106">
        <f t="shared" si="27"/>
        <v>7.0390000000000024</v>
      </c>
      <c r="B105" s="107" t="s">
        <v>25</v>
      </c>
      <c r="C105" s="118" t="s">
        <v>104</v>
      </c>
      <c r="D105" s="110" t="s">
        <v>37</v>
      </c>
      <c r="E105" s="96">
        <v>0</v>
      </c>
      <c r="F105" s="98">
        <f t="shared" si="19"/>
        <v>0.68749999999999944</v>
      </c>
    </row>
    <row r="106" spans="1:6" ht="19.5" customHeight="1" x14ac:dyDescent="0.3">
      <c r="A106" s="14">
        <f>A96+0.01</f>
        <v>7.0399999999999991</v>
      </c>
      <c r="B106" s="15"/>
      <c r="C106" s="56" t="s">
        <v>36</v>
      </c>
      <c r="D106" s="128"/>
      <c r="E106" s="91"/>
      <c r="F106" s="50">
        <f t="shared" si="19"/>
        <v>0.68749999999999944</v>
      </c>
    </row>
    <row r="107" spans="1:6" ht="19.5" customHeight="1" x14ac:dyDescent="0.3">
      <c r="A107" s="106">
        <f t="shared" si="27"/>
        <v>7.0409999999999995</v>
      </c>
      <c r="B107" s="107" t="s">
        <v>25</v>
      </c>
      <c r="C107" s="118" t="s">
        <v>110</v>
      </c>
      <c r="D107" s="110" t="s">
        <v>56</v>
      </c>
      <c r="E107" s="96">
        <v>0</v>
      </c>
      <c r="F107" s="98">
        <f t="shared" ref="F107:F108" si="28">F106+TIME(0,E106,0)</f>
        <v>0.68749999999999944</v>
      </c>
    </row>
    <row r="108" spans="1:6" ht="19.5" customHeight="1" x14ac:dyDescent="0.3">
      <c r="A108" s="162">
        <f>A106+0.01</f>
        <v>7.0499999999999989</v>
      </c>
      <c r="B108" s="163" t="s">
        <v>54</v>
      </c>
      <c r="C108" s="164" t="s">
        <v>41</v>
      </c>
      <c r="D108" s="124" t="s">
        <v>39</v>
      </c>
      <c r="E108" s="125"/>
      <c r="F108" s="126">
        <f t="shared" si="28"/>
        <v>0.68749999999999944</v>
      </c>
    </row>
    <row r="109" spans="1:6" ht="19.5" customHeight="1" x14ac:dyDescent="0.3">
      <c r="A109" s="162">
        <f t="shared" si="21"/>
        <v>7.0599999999999987</v>
      </c>
      <c r="B109" s="163" t="s">
        <v>54</v>
      </c>
      <c r="C109" s="164" t="s">
        <v>29</v>
      </c>
      <c r="D109" s="124" t="s">
        <v>42</v>
      </c>
      <c r="E109" s="125"/>
      <c r="F109" s="126">
        <f t="shared" si="19"/>
        <v>0.68749999999999944</v>
      </c>
    </row>
    <row r="110" spans="1:6" ht="19.5" customHeight="1" x14ac:dyDescent="0.3">
      <c r="A110" s="14">
        <f t="shared" si="21"/>
        <v>7.0699999999999985</v>
      </c>
      <c r="C110" s="56" t="s">
        <v>30</v>
      </c>
      <c r="D110" s="117"/>
      <c r="E110" s="91"/>
      <c r="F110" s="50">
        <f t="shared" si="19"/>
        <v>0.68749999999999944</v>
      </c>
    </row>
    <row r="111" spans="1:6" ht="19.5" customHeight="1" x14ac:dyDescent="0.3">
      <c r="A111" s="104">
        <f t="shared" ref="A111:A114" si="29">A110+0.001</f>
        <v>7.0709999999999988</v>
      </c>
      <c r="B111" s="105" t="s">
        <v>54</v>
      </c>
      <c r="C111" s="76" t="s">
        <v>100</v>
      </c>
      <c r="D111" s="59" t="s">
        <v>19</v>
      </c>
      <c r="E111" s="89">
        <v>15</v>
      </c>
      <c r="F111" s="50">
        <f t="shared" si="19"/>
        <v>0.68749999999999944</v>
      </c>
    </row>
    <row r="112" spans="1:6" ht="19.5" customHeight="1" x14ac:dyDescent="0.3">
      <c r="A112" s="14">
        <f>A110+0.01</f>
        <v>7.0799999999999983</v>
      </c>
      <c r="B112" s="15" t="s">
        <v>54</v>
      </c>
      <c r="C112" s="56" t="s">
        <v>31</v>
      </c>
      <c r="D112" s="117"/>
      <c r="E112" s="119"/>
      <c r="F112" s="50">
        <f t="shared" si="19"/>
        <v>0.69791666666666607</v>
      </c>
    </row>
    <row r="113" spans="1:9" ht="19.5" customHeight="1" x14ac:dyDescent="0.3">
      <c r="A113" s="104">
        <f t="shared" si="29"/>
        <v>7.0809999999999986</v>
      </c>
      <c r="B113" s="105" t="s">
        <v>54</v>
      </c>
      <c r="C113" s="76" t="s">
        <v>105</v>
      </c>
      <c r="D113" s="59" t="s">
        <v>43</v>
      </c>
      <c r="E113" s="89">
        <v>4</v>
      </c>
      <c r="F113" s="50">
        <f t="shared" si="19"/>
        <v>0.69791666666666607</v>
      </c>
    </row>
    <row r="114" spans="1:9" ht="19.5" customHeight="1" x14ac:dyDescent="0.3">
      <c r="A114" s="104">
        <f t="shared" si="29"/>
        <v>7.081999999999999</v>
      </c>
      <c r="B114" s="105" t="s">
        <v>54</v>
      </c>
      <c r="C114" s="76" t="s">
        <v>106</v>
      </c>
      <c r="D114" s="59" t="s">
        <v>43</v>
      </c>
      <c r="E114" s="89">
        <v>4</v>
      </c>
      <c r="F114" s="50">
        <f t="shared" si="19"/>
        <v>0.70069444444444384</v>
      </c>
    </row>
    <row r="115" spans="1:9" ht="19.5" customHeight="1" x14ac:dyDescent="0.3">
      <c r="A115" s="162">
        <f>A112+0.01</f>
        <v>7.0899999999999981</v>
      </c>
      <c r="B115" s="163" t="s">
        <v>54</v>
      </c>
      <c r="C115" s="165" t="s">
        <v>46</v>
      </c>
      <c r="D115" s="165" t="s">
        <v>7</v>
      </c>
      <c r="E115" s="125"/>
      <c r="F115" s="126">
        <f t="shared" si="19"/>
        <v>0.70347222222222161</v>
      </c>
    </row>
    <row r="116" spans="1:9" ht="19.5" customHeight="1" x14ac:dyDescent="0.3">
      <c r="A116" s="162">
        <f t="shared" si="21"/>
        <v>7.0999999999999979</v>
      </c>
      <c r="B116" s="163" t="s">
        <v>54</v>
      </c>
      <c r="C116" s="164" t="s">
        <v>32</v>
      </c>
      <c r="D116" s="124" t="s">
        <v>40</v>
      </c>
      <c r="E116" s="125"/>
      <c r="F116" s="126">
        <f t="shared" si="19"/>
        <v>0.70347222222222161</v>
      </c>
    </row>
    <row r="117" spans="1:9" ht="19.5" customHeight="1" x14ac:dyDescent="0.3">
      <c r="A117" s="14">
        <f t="shared" si="21"/>
        <v>7.1099999999999977</v>
      </c>
      <c r="B117" s="48"/>
      <c r="C117" s="56" t="s">
        <v>33</v>
      </c>
      <c r="D117" s="117"/>
      <c r="E117" s="91"/>
      <c r="F117" s="50">
        <f t="shared" si="19"/>
        <v>0.70347222222222161</v>
      </c>
    </row>
    <row r="118" spans="1:9" ht="22.8" customHeight="1" x14ac:dyDescent="0.3">
      <c r="A118" s="106">
        <f t="shared" ref="A118:A119" si="30">A117+0.001</f>
        <v>7.110999999999998</v>
      </c>
      <c r="B118" s="107" t="s">
        <v>82</v>
      </c>
      <c r="C118" s="118" t="s">
        <v>83</v>
      </c>
      <c r="D118" s="110" t="s">
        <v>38</v>
      </c>
      <c r="E118" s="96">
        <v>0</v>
      </c>
      <c r="F118" s="98">
        <f t="shared" si="19"/>
        <v>0.70347222222222161</v>
      </c>
    </row>
    <row r="119" spans="1:9" ht="22.8" customHeight="1" x14ac:dyDescent="0.3">
      <c r="A119" s="104">
        <f t="shared" si="30"/>
        <v>7.1119999999999983</v>
      </c>
      <c r="B119" s="105" t="s">
        <v>54</v>
      </c>
      <c r="C119" s="76" t="s">
        <v>108</v>
      </c>
      <c r="D119" s="59" t="s">
        <v>38</v>
      </c>
      <c r="E119" s="89">
        <v>4</v>
      </c>
      <c r="F119" s="50">
        <f t="shared" ref="F119" si="31">F118+TIME(0,E118,0)</f>
        <v>0.70347222222222161</v>
      </c>
    </row>
    <row r="120" spans="1:9" ht="19.5" customHeight="1" x14ac:dyDescent="0.3">
      <c r="A120" s="14"/>
      <c r="B120" s="48"/>
      <c r="C120" s="56"/>
      <c r="D120" s="59"/>
      <c r="E120" s="91"/>
      <c r="F120" s="50"/>
    </row>
    <row r="121" spans="1:9" ht="19.5" customHeight="1" x14ac:dyDescent="0.3">
      <c r="A121" s="14">
        <v>8</v>
      </c>
      <c r="B121" s="15" t="s">
        <v>54</v>
      </c>
      <c r="C121" s="56" t="s">
        <v>17</v>
      </c>
      <c r="D121" s="59"/>
      <c r="E121" s="91"/>
      <c r="F121" s="50"/>
    </row>
    <row r="122" spans="1:9" s="60" customFormat="1" ht="19.5" customHeight="1" x14ac:dyDescent="0.3">
      <c r="A122" s="14">
        <f t="shared" ref="A122:A124" si="32">A121+0.01</f>
        <v>8.01</v>
      </c>
      <c r="B122" s="48" t="s">
        <v>10</v>
      </c>
      <c r="C122" s="56" t="s">
        <v>47</v>
      </c>
      <c r="D122" s="59" t="s">
        <v>7</v>
      </c>
      <c r="E122" s="89">
        <v>4</v>
      </c>
      <c r="F122" s="50">
        <f>F119+TIME(0,E119,0)</f>
        <v>0.70624999999999938</v>
      </c>
    </row>
    <row r="123" spans="1:9" s="60" customFormat="1" ht="19.5" customHeight="1" x14ac:dyDescent="0.3">
      <c r="A123" s="14">
        <f t="shared" si="32"/>
        <v>8.02</v>
      </c>
      <c r="B123" s="15" t="s">
        <v>10</v>
      </c>
      <c r="C123" s="56" t="s">
        <v>50</v>
      </c>
      <c r="D123" s="59"/>
      <c r="E123" s="89"/>
      <c r="F123" s="50">
        <f>F122+TIME(0,E122,0)</f>
        <v>0.70902777777777715</v>
      </c>
    </row>
    <row r="124" spans="1:9" ht="19.5" customHeight="1" x14ac:dyDescent="0.3">
      <c r="A124" s="14">
        <f t="shared" si="32"/>
        <v>8.0299999999999994</v>
      </c>
      <c r="B124" s="15"/>
      <c r="C124" s="56" t="s">
        <v>48</v>
      </c>
      <c r="D124" s="59"/>
      <c r="E124" s="91"/>
      <c r="F124" s="50">
        <f t="shared" ref="F124:F140" si="33">F123+TIME(0,E123,0)</f>
        <v>0.70902777777777715</v>
      </c>
      <c r="I124" s="61"/>
    </row>
    <row r="125" spans="1:9" ht="19.5" customHeight="1" x14ac:dyDescent="0.3">
      <c r="A125" s="27">
        <f>A124+0.001</f>
        <v>8.0309999999999988</v>
      </c>
      <c r="B125" s="15" t="s">
        <v>10</v>
      </c>
      <c r="C125" s="74" t="s">
        <v>59</v>
      </c>
      <c r="D125" s="62" t="s">
        <v>143</v>
      </c>
      <c r="E125" s="91">
        <v>1</v>
      </c>
      <c r="F125" s="50">
        <f t="shared" si="33"/>
        <v>0.70902777777777715</v>
      </c>
      <c r="I125" s="61"/>
    </row>
    <row r="126" spans="1:9" ht="19.5" customHeight="1" x14ac:dyDescent="0.3">
      <c r="A126" s="27">
        <f>A125+0.001</f>
        <v>8.0319999999999983</v>
      </c>
      <c r="B126" s="15" t="s">
        <v>10</v>
      </c>
      <c r="C126" s="75" t="s">
        <v>60</v>
      </c>
      <c r="D126" s="48" t="s">
        <v>55</v>
      </c>
      <c r="E126" s="91">
        <v>4</v>
      </c>
      <c r="F126" s="50">
        <f t="shared" si="33"/>
        <v>0.70972222222222159</v>
      </c>
      <c r="I126" s="61"/>
    </row>
    <row r="127" spans="1:9" ht="19.5" customHeight="1" x14ac:dyDescent="0.3">
      <c r="A127" s="27">
        <f>A126+0.001</f>
        <v>8.0329999999999977</v>
      </c>
      <c r="B127" s="15" t="s">
        <v>10</v>
      </c>
      <c r="C127" s="79" t="s">
        <v>61</v>
      </c>
      <c r="D127" s="72" t="s">
        <v>45</v>
      </c>
      <c r="E127" s="91">
        <v>4</v>
      </c>
      <c r="F127" s="50">
        <f t="shared" si="33"/>
        <v>0.71249999999999936</v>
      </c>
      <c r="I127" s="61"/>
    </row>
    <row r="128" spans="1:9" ht="19.5" customHeight="1" x14ac:dyDescent="0.3">
      <c r="A128" s="27">
        <f>A127+0.001</f>
        <v>8.0339999999999971</v>
      </c>
      <c r="B128" s="62" t="s">
        <v>10</v>
      </c>
      <c r="C128" s="79" t="s">
        <v>62</v>
      </c>
      <c r="D128" s="72" t="s">
        <v>39</v>
      </c>
      <c r="E128" s="94">
        <v>4</v>
      </c>
      <c r="F128" s="50">
        <f t="shared" si="33"/>
        <v>0.71527777777777712</v>
      </c>
      <c r="I128" s="61"/>
    </row>
    <row r="129" spans="1:9" s="64" customFormat="1" ht="19.5" customHeight="1" x14ac:dyDescent="0.3">
      <c r="A129" s="27">
        <f>A128+0.001</f>
        <v>8.0349999999999966</v>
      </c>
      <c r="B129" s="62" t="s">
        <v>10</v>
      </c>
      <c r="C129" s="79" t="s">
        <v>18</v>
      </c>
      <c r="D129" s="72" t="s">
        <v>19</v>
      </c>
      <c r="E129" s="89">
        <v>4</v>
      </c>
      <c r="F129" s="50">
        <f t="shared" si="33"/>
        <v>0.71805555555555489</v>
      </c>
      <c r="I129" s="65"/>
    </row>
    <row r="130" spans="1:9" s="64" customFormat="1" ht="19.5" customHeight="1" x14ac:dyDescent="0.3">
      <c r="A130" s="26">
        <f>A124+0.01</f>
        <v>8.0399999999999991</v>
      </c>
      <c r="B130" s="62"/>
      <c r="C130" s="73" t="s">
        <v>49</v>
      </c>
      <c r="D130" s="120"/>
      <c r="E130" s="90"/>
      <c r="F130" s="50">
        <f t="shared" si="33"/>
        <v>0.72083333333333266</v>
      </c>
      <c r="I130" s="65"/>
    </row>
    <row r="131" spans="1:9" s="64" customFormat="1" ht="19.5" customHeight="1" x14ac:dyDescent="0.3">
      <c r="A131" s="27">
        <f t="shared" ref="A131:A137" si="34">A130+0.001</f>
        <v>8.0409999999999986</v>
      </c>
      <c r="B131" s="62" t="s">
        <v>10</v>
      </c>
      <c r="C131" s="76" t="s">
        <v>51</v>
      </c>
      <c r="D131" s="15" t="s">
        <v>45</v>
      </c>
      <c r="E131" s="90">
        <v>0</v>
      </c>
      <c r="F131" s="50">
        <f t="shared" si="33"/>
        <v>0.72083333333333266</v>
      </c>
      <c r="I131" s="65"/>
    </row>
    <row r="132" spans="1:9" s="64" customFormat="1" ht="19.5" customHeight="1" x14ac:dyDescent="0.3">
      <c r="A132" s="27">
        <f t="shared" si="34"/>
        <v>8.041999999999998</v>
      </c>
      <c r="B132" s="15" t="s">
        <v>10</v>
      </c>
      <c r="C132" s="76" t="s">
        <v>52</v>
      </c>
      <c r="D132" s="15" t="s">
        <v>13</v>
      </c>
      <c r="E132" s="90">
        <v>0</v>
      </c>
      <c r="F132" s="50">
        <f t="shared" si="33"/>
        <v>0.72083333333333266</v>
      </c>
      <c r="I132" s="65"/>
    </row>
    <row r="133" spans="1:9" ht="19.5" customHeight="1" x14ac:dyDescent="0.3">
      <c r="A133" s="28">
        <f t="shared" si="34"/>
        <v>8.0429999999999975</v>
      </c>
      <c r="B133" s="48" t="s">
        <v>10</v>
      </c>
      <c r="C133" s="77" t="s">
        <v>53</v>
      </c>
      <c r="D133" s="32" t="s">
        <v>142</v>
      </c>
      <c r="E133" s="90">
        <v>4</v>
      </c>
      <c r="F133" s="50">
        <f t="shared" si="33"/>
        <v>0.72083333333333266</v>
      </c>
      <c r="I133" s="61"/>
    </row>
    <row r="134" spans="1:9" s="66" customFormat="1" ht="19.5" customHeight="1" x14ac:dyDescent="0.3">
      <c r="A134" s="29">
        <f t="shared" si="34"/>
        <v>8.0439999999999969</v>
      </c>
      <c r="B134" s="68" t="s">
        <v>25</v>
      </c>
      <c r="C134" s="130" t="s">
        <v>20</v>
      </c>
      <c r="D134" s="97" t="s">
        <v>12</v>
      </c>
      <c r="E134" s="131">
        <v>0</v>
      </c>
      <c r="F134" s="98">
        <f t="shared" si="33"/>
        <v>0.72361111111111043</v>
      </c>
      <c r="I134" s="67"/>
    </row>
    <row r="135" spans="1:9" s="66" customFormat="1" ht="19.5" customHeight="1" x14ac:dyDescent="0.3">
      <c r="A135" s="27">
        <f t="shared" si="34"/>
        <v>8.0449999999999964</v>
      </c>
      <c r="B135" s="55" t="s">
        <v>10</v>
      </c>
      <c r="C135" s="75" t="s">
        <v>28</v>
      </c>
      <c r="D135" s="48" t="s">
        <v>21</v>
      </c>
      <c r="E135" s="95">
        <v>2</v>
      </c>
      <c r="F135" s="50">
        <f t="shared" si="33"/>
        <v>0.72361111111111043</v>
      </c>
      <c r="I135" s="67"/>
    </row>
    <row r="136" spans="1:9" s="66" customFormat="1" ht="19.5" customHeight="1" x14ac:dyDescent="0.3">
      <c r="A136" s="29">
        <f t="shared" si="34"/>
        <v>8.0459999999999958</v>
      </c>
      <c r="B136" s="97" t="s">
        <v>25</v>
      </c>
      <c r="C136" s="78" t="s">
        <v>26</v>
      </c>
      <c r="D136" s="68" t="s">
        <v>21</v>
      </c>
      <c r="E136" s="99">
        <v>0</v>
      </c>
      <c r="F136" s="98">
        <f t="shared" si="33"/>
        <v>0.72499999999999931</v>
      </c>
      <c r="I136" s="67"/>
    </row>
    <row r="137" spans="1:9" s="115" customFormat="1" ht="19.5" customHeight="1" x14ac:dyDescent="0.3">
      <c r="A137" s="138">
        <f t="shared" si="34"/>
        <v>8.0469999999999953</v>
      </c>
      <c r="B137" s="139" t="s">
        <v>10</v>
      </c>
      <c r="C137" s="140" t="s">
        <v>74</v>
      </c>
      <c r="D137" s="141" t="s">
        <v>12</v>
      </c>
      <c r="E137" s="142">
        <v>0</v>
      </c>
      <c r="F137" s="126">
        <f t="shared" si="33"/>
        <v>0.72499999999999931</v>
      </c>
      <c r="I137" s="116"/>
    </row>
    <row r="138" spans="1:9" ht="19.5" customHeight="1" x14ac:dyDescent="0.3">
      <c r="A138" s="14">
        <f>A130+0.01</f>
        <v>8.0499999999999989</v>
      </c>
      <c r="B138" s="48" t="s">
        <v>10</v>
      </c>
      <c r="C138" s="49" t="s">
        <v>22</v>
      </c>
      <c r="D138" s="48" t="s">
        <v>23</v>
      </c>
      <c r="E138" s="88">
        <v>5</v>
      </c>
      <c r="F138" s="50">
        <f t="shared" si="33"/>
        <v>0.72499999999999931</v>
      </c>
    </row>
    <row r="139" spans="1:9" ht="19.5" customHeight="1" x14ac:dyDescent="0.3">
      <c r="A139" s="25">
        <f t="shared" ref="A139:A141" si="35">A138+0.01</f>
        <v>8.0599999999999987</v>
      </c>
      <c r="B139" s="68" t="s">
        <v>25</v>
      </c>
      <c r="C139" s="69" t="s">
        <v>58</v>
      </c>
      <c r="D139" s="68" t="s">
        <v>12</v>
      </c>
      <c r="E139" s="96">
        <v>0</v>
      </c>
      <c r="F139" s="98">
        <f t="shared" si="33"/>
        <v>0.72847222222222152</v>
      </c>
    </row>
    <row r="140" spans="1:9" ht="19.5" customHeight="1" x14ac:dyDescent="0.3">
      <c r="A140" s="25">
        <f t="shared" si="35"/>
        <v>8.0699999999999985</v>
      </c>
      <c r="B140" s="68" t="s">
        <v>25</v>
      </c>
      <c r="C140" s="69" t="s">
        <v>57</v>
      </c>
      <c r="D140" s="68" t="s">
        <v>12</v>
      </c>
      <c r="E140" s="96">
        <v>0</v>
      </c>
      <c r="F140" s="98">
        <f t="shared" si="33"/>
        <v>0.72847222222222152</v>
      </c>
    </row>
    <row r="141" spans="1:9" s="57" customFormat="1" ht="19.5" customHeight="1" x14ac:dyDescent="0.3">
      <c r="A141" s="143">
        <f t="shared" si="35"/>
        <v>8.0799999999999983</v>
      </c>
      <c r="B141" s="48" t="s">
        <v>132</v>
      </c>
      <c r="C141" s="49" t="s">
        <v>133</v>
      </c>
      <c r="D141" s="48" t="s">
        <v>134</v>
      </c>
      <c r="E141" s="88">
        <v>15</v>
      </c>
      <c r="F141" s="50">
        <f t="shared" ref="F141:F142" si="36">F140+TIME(0,E140,0)</f>
        <v>0.72847222222222152</v>
      </c>
    </row>
    <row r="142" spans="1:9" ht="19.5" customHeight="1" x14ac:dyDescent="0.3">
      <c r="A142" s="14"/>
      <c r="B142" s="102"/>
      <c r="C142" s="49"/>
      <c r="D142" s="48"/>
      <c r="E142" s="89"/>
      <c r="F142" s="50">
        <f t="shared" si="36"/>
        <v>0.73888888888888815</v>
      </c>
    </row>
    <row r="143" spans="1:9" ht="19.5" customHeight="1" x14ac:dyDescent="0.3">
      <c r="A143" s="17">
        <v>10</v>
      </c>
      <c r="B143" s="100" t="s">
        <v>25</v>
      </c>
      <c r="C143" s="18" t="s">
        <v>24</v>
      </c>
      <c r="D143" s="19" t="s">
        <v>7</v>
      </c>
      <c r="E143" s="101">
        <v>0</v>
      </c>
      <c r="F143" s="70">
        <f>TIME(18,0,0)</f>
        <v>0.75</v>
      </c>
    </row>
  </sheetData>
  <mergeCells count="1">
    <mergeCell ref="E87:E90"/>
  </mergeCells>
  <conditionalFormatting sqref="A7:B8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2015-03-13T10:14:44Z</cp:lastPrinted>
  <dcterms:created xsi:type="dcterms:W3CDTF">2000-02-17T23:16:37Z</dcterms:created>
  <dcterms:modified xsi:type="dcterms:W3CDTF">2015-03-13T11:06:30Z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