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60" yWindow="105" windowWidth="10485" windowHeight="11760"/>
  </bookViews>
  <sheets>
    <sheet name="EC_Closning_Agenda" sheetId="1" r:id="rId1"/>
  </sheets>
  <definedNames>
    <definedName name="_xlnm.Print_Area" localSheetId="0">EC_Closning_Agenda!$A$1:$F$74</definedName>
    <definedName name="Print_Area_MI">EC_Closning_Agenda!$A$1:$E$15</definedName>
    <definedName name="PRINT_AREA_MI_1">EC_Closning_Agenda!$A$1:$E$15</definedName>
  </definedNames>
  <calcPr calcId="144525" concurrentCalc="0"/>
</workbook>
</file>

<file path=xl/calcChain.xml><?xml version="1.0" encoding="utf-8"?>
<calcChain xmlns="http://schemas.openxmlformats.org/spreadsheetml/2006/main">
  <c r="F8" i="1" l="1"/>
  <c r="F9" i="1"/>
  <c r="F11" i="1"/>
  <c r="F13" i="1"/>
  <c r="F15" i="1"/>
  <c r="F16" i="1"/>
  <c r="F17" i="1"/>
  <c r="F18" i="1"/>
  <c r="F19" i="1"/>
  <c r="F20" i="1"/>
  <c r="F21" i="1"/>
  <c r="F22" i="1"/>
  <c r="F23" i="1"/>
  <c r="F24" i="1"/>
  <c r="F26" i="1"/>
  <c r="F27" i="1"/>
  <c r="F28" i="1"/>
  <c r="F29" i="1"/>
  <c r="F30" i="1"/>
  <c r="F31" i="1"/>
  <c r="F32" i="1"/>
  <c r="F33" i="1"/>
  <c r="F34" i="1"/>
  <c r="F35" i="1"/>
  <c r="F36" i="1"/>
  <c r="F38" i="1"/>
  <c r="F39" i="1"/>
  <c r="F40" i="1"/>
  <c r="F41" i="1"/>
  <c r="F42" i="1"/>
  <c r="F43" i="1"/>
  <c r="F44" i="1"/>
  <c r="F45" i="1"/>
  <c r="F46" i="1"/>
  <c r="F47" i="1"/>
  <c r="F48" i="1"/>
  <c r="F49" i="1"/>
  <c r="F52" i="1"/>
  <c r="F53" i="1"/>
  <c r="F54" i="1"/>
  <c r="F55" i="1"/>
  <c r="F56" i="1"/>
  <c r="F57" i="1"/>
  <c r="F58" i="1"/>
  <c r="F61" i="1"/>
  <c r="F62" i="1"/>
  <c r="F63" i="1"/>
  <c r="F64" i="1"/>
  <c r="F65" i="1"/>
  <c r="F66" i="1"/>
  <c r="F67" i="1"/>
  <c r="F68" i="1"/>
  <c r="F69" i="1"/>
  <c r="F70" i="1"/>
  <c r="A27" i="1"/>
  <c r="A28" i="1"/>
  <c r="A29" i="1"/>
  <c r="A30" i="1"/>
  <c r="A31" i="1"/>
  <c r="A32" i="1"/>
  <c r="A33" i="1"/>
  <c r="A34" i="1"/>
  <c r="A35" i="1"/>
  <c r="A36" i="1"/>
  <c r="F59" i="1"/>
  <c r="F60" i="1"/>
  <c r="A52" i="1"/>
  <c r="A53" i="1"/>
  <c r="A54" i="1"/>
  <c r="A55" i="1"/>
  <c r="A56" i="1"/>
  <c r="A57" i="1"/>
  <c r="A58" i="1"/>
  <c r="A59" i="1"/>
  <c r="A16" i="1"/>
  <c r="A17" i="1"/>
  <c r="A18" i="1"/>
  <c r="A19" i="1"/>
  <c r="A20" i="1"/>
  <c r="A21" i="1"/>
  <c r="A60" i="1"/>
  <c r="A39" i="1"/>
  <c r="A40" i="1"/>
  <c r="A41" i="1"/>
  <c r="A42" i="1"/>
  <c r="A43" i="1"/>
  <c r="A44" i="1"/>
  <c r="A45" i="1"/>
  <c r="A46" i="1"/>
  <c r="A47" i="1"/>
  <c r="A48" i="1"/>
  <c r="A49" i="1"/>
  <c r="A22" i="1"/>
  <c r="A23" i="1"/>
  <c r="A24" i="1"/>
  <c r="A67" i="1"/>
  <c r="A61" i="1"/>
  <c r="A62" i="1"/>
  <c r="A63" i="1"/>
  <c r="A64" i="1"/>
  <c r="A65" i="1"/>
  <c r="A66" i="1"/>
  <c r="A68" i="1"/>
  <c r="A69" i="1"/>
  <c r="F71" i="1"/>
  <c r="A13" i="1"/>
  <c r="A11" i="1"/>
  <c r="A9" i="1"/>
  <c r="A8" i="1"/>
</calcChain>
</file>

<file path=xl/sharedStrings.xml><?xml version="1.0" encoding="utf-8"?>
<sst xmlns="http://schemas.openxmlformats.org/spreadsheetml/2006/main" count="166" uniqueCount="67">
  <si>
    <t>DRAFT AGENDA  -  IEEE 802 LMSC EXECUTIVE COMMITTEE MEETING</t>
  </si>
  <si>
    <t>Key:</t>
  </si>
  <si>
    <t xml:space="preserve"> </t>
  </si>
  <si>
    <t>ME - Motion, External, MI - Motion, Internal, DT- Discussion Topic, II - Information Item</t>
  </si>
  <si>
    <t>Special Orders</t>
  </si>
  <si>
    <t>Category  (* = consent agenda)</t>
  </si>
  <si>
    <t>MEETING CALLED TO ORDER</t>
  </si>
  <si>
    <t>Nikolich</t>
  </si>
  <si>
    <t>MI</t>
  </si>
  <si>
    <t>APPROVE OR MODIFY AGENDA</t>
  </si>
  <si>
    <t>II</t>
  </si>
  <si>
    <t>LMSC Internal business</t>
  </si>
  <si>
    <t>Rosdahl</t>
  </si>
  <si>
    <t>Gilb</t>
  </si>
  <si>
    <t>Chaplin</t>
  </si>
  <si>
    <t>IEEE Standards Board and Sponsor Ballot Items</t>
  </si>
  <si>
    <t>Executive Committee Study Groups, Working Groups, TAGs</t>
  </si>
  <si>
    <t>LMSC Liaisons and External Interface</t>
  </si>
  <si>
    <t>Information Items</t>
  </si>
  <si>
    <t>JTC1 ad-hoc report</t>
  </si>
  <si>
    <t>Myles</t>
  </si>
  <si>
    <t>Regulatory report</t>
  </si>
  <si>
    <t>Lynch</t>
  </si>
  <si>
    <t>Executive secretary report</t>
  </si>
  <si>
    <t>D'Ambrosia</t>
  </si>
  <si>
    <t>Network Services report</t>
  </si>
  <si>
    <t>Alfvin</t>
  </si>
  <si>
    <t>ADJOURN SEC MEETING</t>
  </si>
  <si>
    <t>II*</t>
  </si>
  <si>
    <t>Appeals report -No items to report</t>
  </si>
  <si>
    <t>Announcements from the Chair</t>
  </si>
  <si>
    <t>Recording Secretary Report</t>
  </si>
  <si>
    <t>v00</t>
  </si>
  <si>
    <t>IEEE 802.16</t>
  </si>
  <si>
    <t>IEEE 802.18</t>
  </si>
  <si>
    <t>IEEE 802.19</t>
  </si>
  <si>
    <t>IEEE 802.21</t>
  </si>
  <si>
    <t>IEEE 802.22</t>
  </si>
  <si>
    <t>IEEE 802.1</t>
  </si>
  <si>
    <t>IEEE 802.3</t>
  </si>
  <si>
    <t>IEEE 802.11</t>
  </si>
  <si>
    <t>Law</t>
  </si>
  <si>
    <t>Mody</t>
  </si>
  <si>
    <t>Heile</t>
  </si>
  <si>
    <t>Das</t>
  </si>
  <si>
    <t>IEEE 802.15</t>
  </si>
  <si>
    <t>Marks</t>
  </si>
  <si>
    <t>Shellhammer</t>
  </si>
  <si>
    <t>IEEE 802.24</t>
  </si>
  <si>
    <t>Thaler</t>
  </si>
  <si>
    <t>Friday 1:00PM-6:00PM, 21-Mar-2014</t>
  </si>
  <si>
    <t>IEEE 802</t>
  </si>
  <si>
    <t>IEEE 802 / SA Task Force Report</t>
  </si>
  <si>
    <t>Standing Committee Reports</t>
  </si>
  <si>
    <t>Officers Reports</t>
  </si>
  <si>
    <t>IEEE SA Staff Reports</t>
  </si>
  <si>
    <t xml:space="preserve">1st Vice Chair Report </t>
  </si>
  <si>
    <t>2nd Vice Chair Report</t>
  </si>
  <si>
    <t>Treasurer's Report</t>
  </si>
  <si>
    <t>ME</t>
  </si>
  <si>
    <t>802 EC / ITU ad Hoc</t>
  </si>
  <si>
    <t>Parsons</t>
  </si>
  <si>
    <t>Stephens</t>
  </si>
  <si>
    <t xml:space="preserve">IEEE 802 Wireless Chairs </t>
  </si>
  <si>
    <t xml:space="preserve">802 / IETF </t>
  </si>
  <si>
    <t>Call for Tutorials for Mar 2015 Plenary (Monday,Mar 9, 2015)</t>
  </si>
  <si>
    <t xml:space="preserve">Announcement of 802 EC Interim Telecon (Tuesday 3 Feb 2015, 1-3pm ET)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</si>
</sst>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 &quot;General"/>
    <numFmt numFmtId="165" formatCode="hh&quot;:&quot;mm&quot; &quot;AM/PM&quot; &quot;"/>
    <numFmt numFmtId="166" formatCode="0.000"/>
  </numFmts>
  <fonts count="25" x14ac:knownFonts="1">
    <font>
      <sz val="12"/>
      <color rgb="FF000000"/>
      <name val="Courier New"/>
      <family val="3"/>
    </font>
    <font>
      <sz val="12"/>
      <color rgb="FF000000"/>
      <name val="Courier New"/>
      <family val="3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b/>
      <sz val="11"/>
      <color rgb="FFFF0000"/>
      <name val="Calibri"/>
      <family val="2"/>
    </font>
    <font>
      <b/>
      <sz val="11"/>
      <color rgb="FFFFFFFF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sz val="15"/>
      <color rgb="FF333399"/>
      <name val="Calibri"/>
      <family val="2"/>
    </font>
    <font>
      <b/>
      <sz val="13"/>
      <color rgb="FF333399"/>
      <name val="Calibri"/>
      <family val="2"/>
    </font>
    <font>
      <b/>
      <sz val="11"/>
      <color rgb="FF333399"/>
      <name val="Calibri"/>
      <family val="2"/>
    </font>
    <font>
      <sz val="11"/>
      <color rgb="FF333399"/>
      <name val="Calibri"/>
      <family val="2"/>
    </font>
    <font>
      <sz val="11"/>
      <color rgb="FFFF0000"/>
      <name val="Calibri"/>
      <family val="2"/>
    </font>
    <font>
      <sz val="11"/>
      <color rgb="FF808000"/>
      <name val="Calibri"/>
      <family val="2"/>
    </font>
    <font>
      <b/>
      <sz val="11"/>
      <color rgb="FF424242"/>
      <name val="Calibri"/>
      <family val="2"/>
    </font>
    <font>
      <b/>
      <sz val="18"/>
      <color rgb="FF333399"/>
      <name val="Cambria"/>
      <family val="1"/>
    </font>
    <font>
      <b/>
      <sz val="11"/>
      <color rgb="FF000000"/>
      <name val="Calibri"/>
      <family val="2"/>
    </font>
    <font>
      <b/>
      <sz val="8"/>
      <color rgb="FF000000"/>
      <name val="Times New Roman"/>
      <family val="1"/>
    </font>
    <font>
      <sz val="8"/>
      <color rgb="FF000000"/>
      <name val="Courier New"/>
      <family val="3"/>
    </font>
    <font>
      <sz val="8"/>
      <color rgb="FF000000"/>
      <name val="Times New Roman"/>
      <family val="1"/>
    </font>
    <font>
      <b/>
      <sz val="8"/>
      <color rgb="FF000000"/>
      <name val="Cambria"/>
      <family val="1"/>
    </font>
    <font>
      <sz val="12"/>
      <color rgb="FF000000"/>
      <name val="Cambria"/>
      <family val="1"/>
    </font>
    <font>
      <sz val="8"/>
      <color rgb="FF000000"/>
      <name val="Cambria"/>
      <family val="1"/>
    </font>
    <font>
      <b/>
      <sz val="8"/>
      <name val="Times New Roman"/>
      <family val="1"/>
    </font>
  </fonts>
  <fills count="22">
    <fill>
      <patternFill patternType="none"/>
    </fill>
    <fill>
      <patternFill patternType="gray125"/>
    </fill>
    <fill>
      <patternFill patternType="solid">
        <fgColor rgb="FFA6CAF0"/>
        <bgColor rgb="FFA6CAF0"/>
      </patternFill>
    </fill>
    <fill>
      <patternFill patternType="solid">
        <fgColor rgb="FFFF8080"/>
        <bgColor rgb="FFFF8080"/>
      </patternFill>
    </fill>
    <fill>
      <patternFill patternType="solid">
        <fgColor rgb="FFFFFFC0"/>
        <bgColor rgb="FFFFFFC0"/>
      </patternFill>
    </fill>
    <fill>
      <patternFill patternType="solid">
        <fgColor rgb="FFE3E3E3"/>
        <bgColor rgb="FFE3E3E3"/>
      </patternFill>
    </fill>
    <fill>
      <patternFill patternType="solid">
        <fgColor rgb="FFA0E0E0"/>
        <bgColor rgb="FFA0E0E0"/>
      </patternFill>
    </fill>
    <fill>
      <patternFill patternType="solid">
        <fgColor rgb="FFFFFF99"/>
        <bgColor rgb="FFFFFF99"/>
      </patternFill>
    </fill>
    <fill>
      <patternFill patternType="solid">
        <fgColor rgb="FFCC9CCC"/>
        <bgColor rgb="FFCC9CCC"/>
      </patternFill>
    </fill>
    <fill>
      <patternFill patternType="solid">
        <fgColor rgb="FF996666"/>
        <bgColor rgb="FF996666"/>
      </patternFill>
    </fill>
    <fill>
      <patternFill patternType="solid">
        <fgColor rgb="FF999933"/>
        <bgColor rgb="FF999933"/>
      </patternFill>
    </fill>
    <fill>
      <patternFill patternType="solid">
        <fgColor rgb="FF3333CC"/>
        <bgColor rgb="FF3333CC"/>
      </patternFill>
    </fill>
    <fill>
      <patternFill patternType="solid">
        <fgColor rgb="FF666699"/>
        <bgColor rgb="FF666699"/>
      </patternFill>
    </fill>
    <fill>
      <patternFill patternType="solid">
        <fgColor rgb="FF33CCCC"/>
        <bgColor rgb="FF33CCCC"/>
      </patternFill>
    </fill>
    <fill>
      <patternFill patternType="solid">
        <fgColor rgb="FFFF0000"/>
        <bgColor rgb="FFFF0000"/>
      </patternFill>
    </fill>
    <fill>
      <patternFill patternType="solid">
        <fgColor rgb="FFCC99FF"/>
        <bgColor rgb="FFCC99FF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969696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15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424242"/>
      </left>
      <right style="double">
        <color rgb="FF424242"/>
      </right>
      <top style="double">
        <color rgb="FF424242"/>
      </top>
      <bottom style="double">
        <color rgb="FF424242"/>
      </bottom>
      <diagonal/>
    </border>
    <border>
      <left/>
      <right/>
      <top/>
      <bottom style="thick">
        <color rgb="FF3333CC"/>
      </bottom>
      <diagonal/>
    </border>
    <border>
      <left/>
      <right/>
      <top/>
      <bottom style="thick">
        <color rgb="FFA0E0E0"/>
      </bottom>
      <diagonal/>
    </border>
    <border>
      <left/>
      <right/>
      <top/>
      <bottom style="medium">
        <color rgb="FFA0E0E0"/>
      </bottom>
      <diagonal/>
    </border>
    <border>
      <left/>
      <right/>
      <top/>
      <bottom style="double">
        <color rgb="FFFF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424242"/>
      </left>
      <right style="thin">
        <color rgb="FF424242"/>
      </right>
      <top style="thin">
        <color rgb="FF424242"/>
      </top>
      <bottom style="thin">
        <color rgb="FF424242"/>
      </bottom>
      <diagonal/>
    </border>
    <border>
      <left/>
      <right/>
      <top style="thin">
        <color rgb="FF3333CC"/>
      </top>
      <bottom style="double">
        <color rgb="FF3333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3">
    <xf numFmtId="164" fontId="0" fillId="0" borderId="0"/>
    <xf numFmtId="164" fontId="16" fillId="0" borderId="0" applyNumberFormat="0" applyBorder="0" applyAlignment="0" applyProtection="0"/>
    <xf numFmtId="164" fontId="9" fillId="0" borderId="3" applyNumberFormat="0" applyAlignment="0" applyProtection="0"/>
    <xf numFmtId="164" fontId="10" fillId="0" borderId="4" applyNumberFormat="0" applyAlignment="0" applyProtection="0"/>
    <xf numFmtId="164" fontId="11" fillId="0" borderId="5" applyNumberFormat="0" applyAlignment="0" applyProtection="0"/>
    <xf numFmtId="164" fontId="11" fillId="0" borderId="0" applyNumberFormat="0" applyBorder="0" applyAlignment="0" applyProtection="0"/>
    <xf numFmtId="164" fontId="8" fillId="6" borderId="0" applyNumberFormat="0" applyBorder="0" applyAlignment="0" applyProtection="0"/>
    <xf numFmtId="164" fontId="4" fillId="15" borderId="0" applyNumberFormat="0" applyBorder="0" applyAlignment="0" applyProtection="0"/>
    <xf numFmtId="164" fontId="14" fillId="7" borderId="0" applyNumberFormat="0" applyBorder="0" applyAlignment="0" applyProtection="0"/>
    <xf numFmtId="164" fontId="12" fillId="7" borderId="1" applyNumberFormat="0" applyAlignment="0" applyProtection="0"/>
    <xf numFmtId="164" fontId="15" fillId="16" borderId="8" applyNumberFormat="0" applyAlignment="0" applyProtection="0"/>
    <xf numFmtId="164" fontId="5" fillId="16" borderId="1" applyNumberFormat="0" applyAlignment="0" applyProtection="0"/>
    <xf numFmtId="164" fontId="13" fillId="0" borderId="6" applyNumberFormat="0" applyAlignment="0" applyProtection="0"/>
    <xf numFmtId="164" fontId="6" fillId="17" borderId="2" applyNumberFormat="0" applyAlignment="0" applyProtection="0"/>
    <xf numFmtId="164" fontId="13" fillId="0" borderId="0" applyNumberFormat="0" applyBorder="0" applyAlignment="0" applyProtection="0"/>
    <xf numFmtId="164" fontId="1" fillId="4" borderId="7" applyNumberFormat="0" applyFont="0" applyAlignment="0" applyProtection="0"/>
    <xf numFmtId="164" fontId="7" fillId="0" borderId="0" applyNumberFormat="0" applyBorder="0" applyAlignment="0" applyProtection="0"/>
    <xf numFmtId="164" fontId="17" fillId="0" borderId="9" applyNumberFormat="0" applyAlignment="0" applyProtection="0"/>
    <xf numFmtId="164" fontId="3" fillId="11" borderId="0" applyNumberFormat="0" applyBorder="0" applyAlignment="0" applyProtection="0"/>
    <xf numFmtId="164" fontId="2" fillId="2" borderId="0" applyNumberFormat="0" applyBorder="0" applyAlignment="0" applyProtection="0"/>
    <xf numFmtId="164" fontId="2" fillId="6" borderId="0" applyNumberFormat="0" applyBorder="0" applyAlignment="0" applyProtection="0"/>
    <xf numFmtId="164" fontId="3" fillId="6" borderId="0" applyNumberFormat="0" applyBorder="0" applyAlignment="0" applyProtection="0"/>
    <xf numFmtId="164" fontId="3" fillId="9" borderId="0" applyNumberFormat="0" applyBorder="0" applyAlignment="0" applyProtection="0"/>
    <xf numFmtId="164" fontId="2" fillId="3" borderId="0" applyNumberFormat="0" applyBorder="0" applyAlignment="0" applyProtection="0"/>
    <xf numFmtId="164" fontId="2" fillId="3" borderId="0" applyNumberFormat="0" applyBorder="0" applyAlignment="0" applyProtection="0"/>
    <xf numFmtId="164" fontId="3" fillId="9" borderId="0" applyNumberFormat="0" applyBorder="0" applyAlignment="0" applyProtection="0"/>
    <xf numFmtId="164" fontId="3" fillId="10" borderId="0" applyNumberFormat="0" applyBorder="0" applyAlignment="0" applyProtection="0"/>
    <xf numFmtId="164" fontId="2" fillId="4" borderId="0" applyNumberFormat="0" applyBorder="0" applyAlignment="0" applyProtection="0"/>
    <xf numFmtId="164" fontId="2" fillId="7" borderId="0" applyNumberFormat="0" applyBorder="0" applyAlignment="0" applyProtection="0"/>
    <xf numFmtId="164" fontId="3" fillId="10" borderId="0" applyNumberFormat="0" applyBorder="0" applyAlignment="0" applyProtection="0"/>
    <xf numFmtId="164" fontId="3" fillId="12" borderId="0" applyNumberFormat="0" applyBorder="0" applyAlignment="0" applyProtection="0"/>
    <xf numFmtId="164" fontId="2" fillId="5" borderId="0" applyNumberFormat="0" applyBorder="0" applyAlignment="0" applyProtection="0"/>
    <xf numFmtId="164" fontId="2" fillId="8" borderId="0" applyNumberFormat="0" applyBorder="0" applyAlignment="0" applyProtection="0"/>
    <xf numFmtId="164" fontId="3" fillId="8" borderId="0" applyNumberFormat="0" applyBorder="0" applyAlignment="0" applyProtection="0"/>
    <xf numFmtId="164" fontId="3" fillId="13" borderId="0" applyNumberFormat="0" applyBorder="0" applyAlignment="0" applyProtection="0"/>
    <xf numFmtId="164" fontId="2" fillId="6" borderId="0" applyNumberFormat="0" applyBorder="0" applyAlignment="0" applyProtection="0"/>
    <xf numFmtId="164" fontId="2" fillId="6" borderId="0" applyNumberFormat="0" applyBorder="0" applyAlignment="0" applyProtection="0"/>
    <xf numFmtId="164" fontId="3" fillId="6" borderId="0" applyNumberFormat="0" applyBorder="0" applyAlignment="0" applyProtection="0"/>
    <xf numFmtId="164" fontId="3" fillId="14" borderId="0" applyNumberFormat="0" applyBorder="0" applyAlignment="0" applyProtection="0"/>
    <xf numFmtId="164" fontId="2" fillId="4" borderId="0" applyNumberFormat="0" applyBorder="0" applyAlignment="0" applyProtection="0"/>
    <xf numFmtId="164" fontId="2" fillId="4" borderId="0" applyNumberFormat="0" applyBorder="0" applyAlignment="0" applyProtection="0"/>
    <xf numFmtId="164" fontId="3" fillId="3" borderId="0" applyNumberFormat="0" applyBorder="0" applyAlignment="0" applyProtection="0"/>
    <xf numFmtId="164" fontId="1" fillId="0" borderId="0" applyNumberFormat="0" applyFill="0" applyBorder="0" applyAlignment="0" applyProtection="0"/>
  </cellStyleXfs>
  <cellXfs count="107">
    <xf numFmtId="164" fontId="0" fillId="0" borderId="0" xfId="0"/>
    <xf numFmtId="164" fontId="18" fillId="0" borderId="10" xfId="0" applyFont="1" applyFill="1" applyBorder="1" applyAlignment="1">
      <alignment horizontal="left" vertical="center"/>
    </xf>
    <xf numFmtId="164" fontId="18" fillId="0" borderId="10" xfId="0" applyFont="1" applyBorder="1" applyAlignment="1">
      <alignment vertical="center"/>
    </xf>
    <xf numFmtId="164" fontId="18" fillId="0" borderId="10" xfId="0" applyFont="1" applyFill="1" applyBorder="1" applyAlignment="1" applyProtection="1">
      <alignment horizontal="center" vertical="center" wrapText="1"/>
    </xf>
    <xf numFmtId="49" fontId="18" fillId="0" borderId="10" xfId="0" applyNumberFormat="1" applyFont="1" applyFill="1" applyBorder="1" applyAlignment="1" applyProtection="1">
      <alignment horizontal="left" vertical="center"/>
    </xf>
    <xf numFmtId="164" fontId="18" fillId="0" borderId="10" xfId="0" applyFont="1" applyBorder="1" applyAlignment="1">
      <alignment vertical="center" wrapText="1"/>
    </xf>
    <xf numFmtId="164" fontId="18" fillId="14" borderId="10" xfId="0" applyFont="1" applyFill="1" applyBorder="1" applyAlignment="1" applyProtection="1">
      <alignment horizontal="left" vertical="center"/>
    </xf>
    <xf numFmtId="164" fontId="18" fillId="14" borderId="10" xfId="0" applyFont="1" applyFill="1" applyBorder="1" applyAlignment="1">
      <alignment vertical="center"/>
    </xf>
    <xf numFmtId="164" fontId="18" fillId="14" borderId="10" xfId="0" applyFont="1" applyFill="1" applyBorder="1" applyAlignment="1">
      <alignment vertical="center" wrapText="1"/>
    </xf>
    <xf numFmtId="164" fontId="19" fillId="14" borderId="10" xfId="0" applyFont="1" applyFill="1" applyBorder="1" applyAlignment="1">
      <alignment vertical="center"/>
    </xf>
    <xf numFmtId="164" fontId="18" fillId="18" borderId="10" xfId="0" applyFont="1" applyFill="1" applyBorder="1" applyAlignment="1">
      <alignment vertical="center"/>
    </xf>
    <xf numFmtId="164" fontId="18" fillId="0" borderId="10" xfId="0" applyFont="1" applyFill="1" applyBorder="1" applyAlignment="1">
      <alignment vertical="center"/>
    </xf>
    <xf numFmtId="164" fontId="18" fillId="0" borderId="10" xfId="0" applyFont="1" applyFill="1" applyBorder="1" applyAlignment="1">
      <alignment vertical="center" wrapText="1"/>
    </xf>
    <xf numFmtId="2" fontId="18" fillId="0" borderId="10" xfId="0" applyNumberFormat="1" applyFont="1" applyFill="1" applyBorder="1" applyAlignment="1" applyProtection="1">
      <alignment horizontal="left" vertical="center"/>
    </xf>
    <xf numFmtId="2" fontId="18" fillId="0" borderId="11" xfId="0" applyNumberFormat="1" applyFont="1" applyFill="1" applyBorder="1" applyAlignment="1" applyProtection="1">
      <alignment horizontal="left" vertical="center"/>
    </xf>
    <xf numFmtId="164" fontId="18" fillId="0" borderId="11" xfId="0" applyFont="1" applyBorder="1" applyAlignment="1">
      <alignment vertical="center"/>
    </xf>
    <xf numFmtId="164" fontId="18" fillId="0" borderId="11" xfId="0" applyFont="1" applyFill="1" applyBorder="1" applyAlignment="1">
      <alignment vertical="center"/>
    </xf>
    <xf numFmtId="2" fontId="18" fillId="14" borderId="11" xfId="0" applyNumberFormat="1" applyFont="1" applyFill="1" applyBorder="1" applyAlignment="1" applyProtection="1">
      <alignment horizontal="left" vertical="center"/>
    </xf>
    <xf numFmtId="164" fontId="18" fillId="14" borderId="11" xfId="0" applyFont="1" applyFill="1" applyBorder="1" applyAlignment="1">
      <alignment vertical="center" wrapText="1"/>
    </xf>
    <xf numFmtId="164" fontId="18" fillId="14" borderId="11" xfId="0" applyFont="1" applyFill="1" applyBorder="1" applyAlignment="1">
      <alignment vertical="center"/>
    </xf>
    <xf numFmtId="164" fontId="0" fillId="0" borderId="0" xfId="0" applyAlignment="1">
      <alignment vertical="center"/>
    </xf>
    <xf numFmtId="164" fontId="0" fillId="0" borderId="0" xfId="0" applyAlignment="1">
      <alignment vertical="center" wrapText="1"/>
    </xf>
    <xf numFmtId="2" fontId="18" fillId="0" borderId="12" xfId="0" applyNumberFormat="1" applyFont="1" applyFill="1" applyBorder="1" applyAlignment="1" applyProtection="1">
      <alignment horizontal="left" vertical="center"/>
    </xf>
    <xf numFmtId="2" fontId="18" fillId="0" borderId="13" xfId="0" applyNumberFormat="1" applyFont="1" applyFill="1" applyBorder="1" applyAlignment="1" applyProtection="1">
      <alignment horizontal="left" vertical="center"/>
    </xf>
    <xf numFmtId="2" fontId="18" fillId="16" borderId="11" xfId="0" applyNumberFormat="1" applyFont="1" applyFill="1" applyBorder="1" applyAlignment="1" applyProtection="1">
      <alignment horizontal="left" vertical="center"/>
    </xf>
    <xf numFmtId="164" fontId="0" fillId="0" borderId="11" xfId="0" applyBorder="1" applyAlignment="1">
      <alignment vertical="center"/>
    </xf>
    <xf numFmtId="2" fontId="18" fillId="19" borderId="11" xfId="0" applyNumberFormat="1" applyFont="1" applyFill="1" applyBorder="1" applyAlignment="1" applyProtection="1">
      <alignment horizontal="left" vertical="center"/>
    </xf>
    <xf numFmtId="2" fontId="18" fillId="0" borderId="14" xfId="0" applyNumberFormat="1" applyFont="1" applyFill="1" applyBorder="1" applyAlignment="1" applyProtection="1">
      <alignment horizontal="left" vertical="center"/>
    </xf>
    <xf numFmtId="166" fontId="18" fillId="0" borderId="11" xfId="0" applyNumberFormat="1" applyFont="1" applyFill="1" applyBorder="1" applyAlignment="1" applyProtection="1">
      <alignment horizontal="left" vertical="center"/>
    </xf>
    <xf numFmtId="166" fontId="18" fillId="0" borderId="13" xfId="0" applyNumberFormat="1" applyFont="1" applyFill="1" applyBorder="1" applyAlignment="1" applyProtection="1">
      <alignment horizontal="left" vertical="center"/>
    </xf>
    <xf numFmtId="166" fontId="18" fillId="19" borderId="11" xfId="0" applyNumberFormat="1" applyFont="1" applyFill="1" applyBorder="1" applyAlignment="1" applyProtection="1">
      <alignment horizontal="left" vertical="center"/>
    </xf>
    <xf numFmtId="164" fontId="18" fillId="0" borderId="10" xfId="0" applyFont="1" applyBorder="1" applyAlignment="1">
      <alignment horizontal="left" vertical="center"/>
    </xf>
    <xf numFmtId="164" fontId="0" fillId="0" borderId="0" xfId="0" applyAlignment="1">
      <alignment horizontal="left" vertical="center"/>
    </xf>
    <xf numFmtId="164" fontId="18" fillId="0" borderId="13" xfId="0" applyFont="1" applyBorder="1" applyAlignment="1">
      <alignment vertical="center"/>
    </xf>
    <xf numFmtId="164" fontId="18" fillId="0" borderId="10" xfId="0" applyFont="1" applyFill="1" applyBorder="1" applyAlignment="1" applyProtection="1">
      <alignment vertical="center" wrapText="1"/>
    </xf>
    <xf numFmtId="164" fontId="18" fillId="0" borderId="10" xfId="0" applyFont="1" applyFill="1" applyBorder="1" applyAlignment="1" applyProtection="1">
      <alignment vertical="center"/>
    </xf>
    <xf numFmtId="165" fontId="18" fillId="0" borderId="10" xfId="0" applyNumberFormat="1" applyFont="1" applyBorder="1" applyAlignment="1" applyProtection="1">
      <alignment vertical="center"/>
    </xf>
    <xf numFmtId="164" fontId="18" fillId="18" borderId="10" xfId="0" applyFont="1" applyFill="1" applyBorder="1" applyAlignment="1" applyProtection="1">
      <alignment vertical="center"/>
    </xf>
    <xf numFmtId="164" fontId="18" fillId="18" borderId="10" xfId="0" applyFont="1" applyFill="1" applyBorder="1" applyAlignment="1" applyProtection="1">
      <alignment vertical="center" wrapText="1"/>
    </xf>
    <xf numFmtId="165" fontId="18" fillId="18" borderId="10" xfId="0" applyNumberFormat="1" applyFont="1" applyFill="1" applyBorder="1" applyAlignment="1" applyProtection="1">
      <alignment vertical="center"/>
    </xf>
    <xf numFmtId="165" fontId="18" fillId="0" borderId="10" xfId="0" applyNumberFormat="1" applyFont="1" applyFill="1" applyBorder="1" applyAlignment="1" applyProtection="1">
      <alignment vertical="center"/>
    </xf>
    <xf numFmtId="164" fontId="18" fillId="0" borderId="0" xfId="0" applyFont="1" applyFill="1" applyAlignment="1">
      <alignment vertical="center"/>
    </xf>
    <xf numFmtId="164" fontId="18" fillId="0" borderId="0" xfId="0" applyFont="1" applyFill="1" applyAlignment="1" applyProtection="1">
      <alignment vertical="center"/>
    </xf>
    <xf numFmtId="165" fontId="18" fillId="0" borderId="0" xfId="0" applyNumberFormat="1" applyFont="1" applyFill="1" applyAlignment="1" applyProtection="1">
      <alignment vertical="center"/>
    </xf>
    <xf numFmtId="2" fontId="18" fillId="0" borderId="10" xfId="0" applyNumberFormat="1" applyFont="1" applyFill="1" applyBorder="1" applyAlignment="1" applyProtection="1">
      <alignment vertical="center"/>
    </xf>
    <xf numFmtId="2" fontId="18" fillId="0" borderId="10" xfId="0" applyNumberFormat="1" applyFont="1" applyFill="1" applyBorder="1" applyAlignment="1" applyProtection="1">
      <alignment vertical="center" wrapText="1"/>
    </xf>
    <xf numFmtId="2" fontId="18" fillId="0" borderId="12" xfId="0" applyNumberFormat="1" applyFont="1" applyFill="1" applyBorder="1" applyAlignment="1" applyProtection="1">
      <alignment vertical="center"/>
    </xf>
    <xf numFmtId="2" fontId="18" fillId="0" borderId="12" xfId="0" applyNumberFormat="1" applyFont="1" applyFill="1" applyBorder="1" applyAlignment="1" applyProtection="1">
      <alignment vertical="center" wrapText="1"/>
    </xf>
    <xf numFmtId="165" fontId="18" fillId="0" borderId="12" xfId="0" applyNumberFormat="1" applyFont="1" applyBorder="1" applyAlignment="1" applyProtection="1">
      <alignment vertical="center"/>
    </xf>
    <xf numFmtId="2" fontId="18" fillId="0" borderId="11" xfId="0" applyNumberFormat="1" applyFont="1" applyFill="1" applyBorder="1" applyAlignment="1" applyProtection="1">
      <alignment vertical="center"/>
    </xf>
    <xf numFmtId="2" fontId="18" fillId="0" borderId="11" xfId="0" applyNumberFormat="1" applyFont="1" applyFill="1" applyBorder="1" applyAlignment="1" applyProtection="1">
      <alignment vertical="center" wrapText="1"/>
    </xf>
    <xf numFmtId="165" fontId="18" fillId="0" borderId="11" xfId="0" applyNumberFormat="1" applyFont="1" applyBorder="1" applyAlignment="1" applyProtection="1">
      <alignment vertical="center"/>
    </xf>
    <xf numFmtId="2" fontId="18" fillId="16" borderId="11" xfId="0" applyNumberFormat="1" applyFont="1" applyFill="1" applyBorder="1" applyAlignment="1" applyProtection="1">
      <alignment vertical="center"/>
    </xf>
    <xf numFmtId="164" fontId="0" fillId="16" borderId="11" xfId="0" applyFill="1" applyBorder="1" applyAlignment="1">
      <alignment vertical="center"/>
    </xf>
    <xf numFmtId="165" fontId="18" fillId="16" borderId="11" xfId="0" applyNumberFormat="1" applyFont="1" applyFill="1" applyBorder="1" applyAlignment="1" applyProtection="1">
      <alignment vertical="center"/>
    </xf>
    <xf numFmtId="164" fontId="0" fillId="16" borderId="0" xfId="0" applyFill="1" applyAlignment="1">
      <alignment vertical="center"/>
    </xf>
    <xf numFmtId="2" fontId="18" fillId="0" borderId="13" xfId="0" applyNumberFormat="1" applyFont="1" applyFill="1" applyBorder="1" applyAlignment="1" applyProtection="1">
      <alignment vertical="center"/>
    </xf>
    <xf numFmtId="164" fontId="18" fillId="0" borderId="11" xfId="0" applyFont="1" applyFill="1" applyBorder="1" applyAlignment="1" applyProtection="1">
      <alignment vertical="center" wrapText="1"/>
    </xf>
    <xf numFmtId="164" fontId="0" fillId="20" borderId="0" xfId="0" applyFill="1" applyAlignment="1">
      <alignment vertical="center"/>
    </xf>
    <xf numFmtId="164" fontId="24" fillId="0" borderId="11" xfId="0" applyFont="1" applyFill="1" applyBorder="1" applyAlignment="1" applyProtection="1">
      <alignment vertical="center" wrapText="1"/>
    </xf>
    <xf numFmtId="164" fontId="18" fillId="0" borderId="11" xfId="0" applyFont="1" applyFill="1" applyBorder="1" applyAlignment="1" applyProtection="1">
      <alignment vertical="center"/>
    </xf>
    <xf numFmtId="164" fontId="0" fillId="0" borderId="0" xfId="0" applyFill="1" applyAlignment="1">
      <alignment vertical="center"/>
    </xf>
    <xf numFmtId="164" fontId="20" fillId="0" borderId="0" xfId="0" applyFont="1" applyAlignment="1">
      <alignment vertical="center"/>
    </xf>
    <xf numFmtId="2" fontId="21" fillId="0" borderId="11" xfId="0" applyNumberFormat="1" applyFont="1" applyFill="1" applyBorder="1" applyAlignment="1" applyProtection="1">
      <alignment vertical="center"/>
    </xf>
    <xf numFmtId="165" fontId="18" fillId="0" borderId="11" xfId="0" applyNumberFormat="1" applyFont="1" applyFill="1" applyBorder="1" applyAlignment="1" applyProtection="1">
      <alignment vertical="center"/>
    </xf>
    <xf numFmtId="164" fontId="22" fillId="0" borderId="0" xfId="0" applyFont="1" applyAlignment="1">
      <alignment vertical="center"/>
    </xf>
    <xf numFmtId="164" fontId="23" fillId="0" borderId="0" xfId="0" applyFont="1" applyAlignment="1">
      <alignment vertical="center"/>
    </xf>
    <xf numFmtId="164" fontId="0" fillId="0" borderId="0" xfId="0" applyBorder="1" applyAlignment="1">
      <alignment vertical="center"/>
    </xf>
    <xf numFmtId="164" fontId="20" fillId="0" borderId="0" xfId="0" applyFont="1" applyBorder="1" applyAlignment="1">
      <alignment vertical="center"/>
    </xf>
    <xf numFmtId="2" fontId="18" fillId="19" borderId="11" xfId="0" applyNumberFormat="1" applyFont="1" applyFill="1" applyBorder="1" applyAlignment="1" applyProtection="1">
      <alignment vertical="center"/>
    </xf>
    <xf numFmtId="2" fontId="18" fillId="19" borderId="11" xfId="0" applyNumberFormat="1" applyFont="1" applyFill="1" applyBorder="1" applyAlignment="1" applyProtection="1">
      <alignment vertical="center" wrapText="1"/>
    </xf>
    <xf numFmtId="165" fontId="18" fillId="14" borderId="11" xfId="0" applyNumberFormat="1" applyFont="1" applyFill="1" applyBorder="1" applyAlignment="1" applyProtection="1">
      <alignment vertical="center"/>
    </xf>
    <xf numFmtId="164" fontId="18" fillId="18" borderId="10" xfId="0" applyFont="1" applyFill="1" applyBorder="1" applyAlignment="1">
      <alignment horizontal="left" vertical="center"/>
    </xf>
    <xf numFmtId="2" fontId="18" fillId="0" borderId="14" xfId="0" applyNumberFormat="1" applyFont="1" applyFill="1" applyBorder="1" applyAlignment="1" applyProtection="1">
      <alignment vertical="center"/>
    </xf>
    <xf numFmtId="164" fontId="18" fillId="0" borderId="14" xfId="0" applyFont="1" applyBorder="1" applyAlignment="1">
      <alignment vertical="center" wrapText="1"/>
    </xf>
    <xf numFmtId="164" fontId="0" fillId="0" borderId="14" xfId="0" applyBorder="1" applyAlignment="1">
      <alignment vertical="center"/>
    </xf>
    <xf numFmtId="2" fontId="23" fillId="0" borderId="11" xfId="0" applyNumberFormat="1" applyFont="1" applyFill="1" applyBorder="1" applyAlignment="1" applyProtection="1">
      <alignment horizontal="left" vertical="center" wrapText="1" indent="1"/>
    </xf>
    <xf numFmtId="2" fontId="20" fillId="0" borderId="11" xfId="0" applyNumberFormat="1" applyFont="1" applyFill="1" applyBorder="1" applyAlignment="1" applyProtection="1">
      <alignment horizontal="left" vertical="center" wrapText="1" indent="1"/>
    </xf>
    <xf numFmtId="164" fontId="20" fillId="0" borderId="11" xfId="0" applyFont="1" applyBorder="1" applyAlignment="1">
      <alignment horizontal="left" vertical="center" wrapText="1" indent="1"/>
    </xf>
    <xf numFmtId="164" fontId="20" fillId="0" borderId="13" xfId="0" applyFont="1" applyBorder="1" applyAlignment="1">
      <alignment horizontal="left" vertical="center" wrapText="1" indent="1"/>
    </xf>
    <xf numFmtId="2" fontId="20" fillId="0" borderId="13" xfId="0" applyNumberFormat="1" applyFont="1" applyFill="1" applyBorder="1" applyAlignment="1" applyProtection="1">
      <alignment horizontal="left" vertical="center" wrapText="1" indent="1"/>
    </xf>
    <xf numFmtId="2" fontId="20" fillId="19" borderId="11" xfId="0" applyNumberFormat="1" applyFont="1" applyFill="1" applyBorder="1" applyAlignment="1" applyProtection="1">
      <alignment horizontal="left" vertical="center" wrapText="1" indent="1"/>
    </xf>
    <xf numFmtId="2" fontId="20" fillId="0" borderId="14" xfId="0" applyNumberFormat="1" applyFont="1" applyFill="1" applyBorder="1" applyAlignment="1" applyProtection="1">
      <alignment horizontal="left" vertical="center" wrapText="1" indent="1"/>
    </xf>
    <xf numFmtId="1" fontId="18" fillId="0" borderId="10" xfId="0" applyNumberFormat="1" applyFont="1" applyBorder="1" applyAlignment="1">
      <alignment horizontal="right" vertical="center"/>
    </xf>
    <xf numFmtId="1" fontId="18" fillId="0" borderId="10" xfId="0" applyNumberFormat="1" applyFont="1" applyBorder="1" applyAlignment="1" applyProtection="1">
      <alignment horizontal="right" vertical="center"/>
    </xf>
    <xf numFmtId="1" fontId="19" fillId="14" borderId="10" xfId="0" applyNumberFormat="1" applyFont="1" applyFill="1" applyBorder="1" applyAlignment="1">
      <alignment horizontal="right" vertical="center"/>
    </xf>
    <xf numFmtId="1" fontId="18" fillId="18" borderId="10" xfId="0" applyNumberFormat="1" applyFont="1" applyFill="1" applyBorder="1" applyAlignment="1">
      <alignment horizontal="right" vertical="center"/>
    </xf>
    <xf numFmtId="1" fontId="18" fillId="0" borderId="10" xfId="0" applyNumberFormat="1" applyFont="1" applyFill="1" applyBorder="1" applyAlignment="1">
      <alignment horizontal="right" vertical="center"/>
    </xf>
    <xf numFmtId="1" fontId="18" fillId="0" borderId="10" xfId="0" applyNumberFormat="1" applyFont="1" applyFill="1" applyBorder="1" applyAlignment="1" applyProtection="1">
      <alignment horizontal="right" vertical="center"/>
    </xf>
    <xf numFmtId="1" fontId="18" fillId="0" borderId="12" xfId="0" applyNumberFormat="1" applyFont="1" applyFill="1" applyBorder="1" applyAlignment="1" applyProtection="1">
      <alignment horizontal="right" vertical="center"/>
    </xf>
    <xf numFmtId="1" fontId="18" fillId="16" borderId="11" xfId="0" applyNumberFormat="1" applyFont="1" applyFill="1" applyBorder="1" applyAlignment="1" applyProtection="1">
      <alignment horizontal="right" vertical="center"/>
    </xf>
    <xf numFmtId="1" fontId="18" fillId="0" borderId="13" xfId="0" applyNumberFormat="1" applyFont="1" applyFill="1" applyBorder="1" applyAlignment="1" applyProtection="1">
      <alignment horizontal="right" vertical="center"/>
    </xf>
    <xf numFmtId="1" fontId="18" fillId="0" borderId="11" xfId="0" applyNumberFormat="1" applyFont="1" applyFill="1" applyBorder="1" applyAlignment="1" applyProtection="1">
      <alignment horizontal="right" vertical="center"/>
    </xf>
    <xf numFmtId="1" fontId="18" fillId="0" borderId="14" xfId="0" applyNumberFormat="1" applyFont="1" applyFill="1" applyBorder="1" applyAlignment="1" applyProtection="1">
      <alignment horizontal="right" vertical="center"/>
    </xf>
    <xf numFmtId="1" fontId="18" fillId="0" borderId="11" xfId="0" applyNumberFormat="1" applyFont="1" applyBorder="1" applyAlignment="1" applyProtection="1">
      <alignment horizontal="right" vertical="center"/>
    </xf>
    <xf numFmtId="1" fontId="18" fillId="20" borderId="11" xfId="0" applyNumberFormat="1" applyFont="1" applyFill="1" applyBorder="1" applyAlignment="1" applyProtection="1">
      <alignment horizontal="right" vertical="center"/>
    </xf>
    <xf numFmtId="1" fontId="0" fillId="0" borderId="0" xfId="0" applyNumberFormat="1" applyAlignment="1">
      <alignment horizontal="right" vertical="center"/>
    </xf>
    <xf numFmtId="1" fontId="0" fillId="0" borderId="11" xfId="0" applyNumberFormat="1" applyBorder="1" applyAlignment="1">
      <alignment horizontal="right" vertical="center"/>
    </xf>
    <xf numFmtId="1" fontId="21" fillId="0" borderId="11" xfId="0" applyNumberFormat="1" applyFont="1" applyFill="1" applyBorder="1" applyAlignment="1" applyProtection="1">
      <alignment horizontal="right" vertical="center"/>
    </xf>
    <xf numFmtId="1" fontId="18" fillId="0" borderId="11" xfId="0" applyNumberFormat="1" applyFont="1" applyBorder="1" applyAlignment="1">
      <alignment horizontal="right" vertical="center"/>
    </xf>
    <xf numFmtId="1" fontId="18" fillId="19" borderId="11" xfId="0" applyNumberFormat="1" applyFont="1" applyFill="1" applyBorder="1" applyAlignment="1" applyProtection="1">
      <alignment horizontal="right" vertical="center"/>
    </xf>
    <xf numFmtId="2" fontId="18" fillId="19" borderId="13" xfId="0" applyNumberFormat="1" applyFont="1" applyFill="1" applyBorder="1" applyAlignment="1" applyProtection="1">
      <alignment vertical="center"/>
    </xf>
    <xf numFmtId="165" fontId="18" fillId="19" borderId="11" xfId="0" applyNumberFormat="1" applyFont="1" applyFill="1" applyBorder="1" applyAlignment="1" applyProtection="1">
      <alignment vertical="center"/>
    </xf>
    <xf numFmtId="1" fontId="18" fillId="19" borderId="13" xfId="0" applyNumberFormat="1" applyFont="1" applyFill="1" applyBorder="1" applyAlignment="1">
      <alignment horizontal="right" vertical="center"/>
    </xf>
    <xf numFmtId="2" fontId="24" fillId="21" borderId="11" xfId="0" applyNumberFormat="1" applyFont="1" applyFill="1" applyBorder="1" applyAlignment="1" applyProtection="1">
      <alignment vertical="center"/>
    </xf>
    <xf numFmtId="1" fontId="18" fillId="21" borderId="11" xfId="0" applyNumberFormat="1" applyFont="1" applyFill="1" applyBorder="1" applyAlignment="1" applyProtection="1">
      <alignment horizontal="right" vertical="center"/>
    </xf>
    <xf numFmtId="2" fontId="24" fillId="20" borderId="11" xfId="0" applyNumberFormat="1" applyFont="1" applyFill="1" applyBorder="1" applyAlignment="1" applyProtection="1">
      <alignment vertic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f1" xfId="42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71"/>
  <sheetViews>
    <sheetView tabSelected="1" topLeftCell="A13" zoomScale="104" zoomScaleNormal="104" workbookViewId="0">
      <selection activeCell="J47" sqref="J47"/>
    </sheetView>
  </sheetViews>
  <sheetFormatPr defaultRowHeight="19.5" customHeight="1" x14ac:dyDescent="0.25"/>
  <cols>
    <col min="1" max="1" width="4.59765625" style="32" customWidth="1"/>
    <col min="2" max="2" width="2.8984375" style="20" customWidth="1"/>
    <col min="3" max="3" width="41.3984375" style="21" customWidth="1"/>
    <col min="4" max="4" width="9.19921875" style="20" customWidth="1"/>
    <col min="5" max="5" width="3.3984375" style="96" customWidth="1"/>
    <col min="6" max="6" width="6.59765625" style="20" customWidth="1"/>
    <col min="7" max="7" width="3.796875" style="20" customWidth="1"/>
    <col min="8" max="8" width="2.69921875" style="20" customWidth="1"/>
    <col min="9" max="9" width="6" style="20" customWidth="1"/>
    <col min="10" max="10" width="4.09765625" style="20" customWidth="1"/>
    <col min="11" max="256" width="9.796875" style="20" customWidth="1"/>
    <col min="257" max="16384" width="8.796875" style="20"/>
  </cols>
  <sheetData>
    <row r="1" spans="1:254" ht="19.5" customHeight="1" x14ac:dyDescent="0.25">
      <c r="A1" s="1" t="s">
        <v>32</v>
      </c>
      <c r="B1" s="2"/>
      <c r="C1" s="3" t="s">
        <v>0</v>
      </c>
      <c r="D1" s="2"/>
      <c r="E1" s="83"/>
      <c r="F1" s="2"/>
    </row>
    <row r="2" spans="1:254" ht="19.5" customHeight="1" x14ac:dyDescent="0.25">
      <c r="A2" s="31"/>
      <c r="B2" s="2"/>
      <c r="C2" s="3" t="s">
        <v>50</v>
      </c>
      <c r="D2" s="2"/>
      <c r="E2" s="83"/>
      <c r="F2" s="2"/>
    </row>
    <row r="3" spans="1:254" ht="19.5" customHeight="1" x14ac:dyDescent="0.25">
      <c r="A3" s="31"/>
      <c r="B3" s="2"/>
      <c r="C3" s="34"/>
      <c r="D3" s="2"/>
      <c r="E3" s="83"/>
      <c r="F3" s="2"/>
    </row>
    <row r="4" spans="1:254" ht="22.5" customHeight="1" x14ac:dyDescent="0.25">
      <c r="A4" s="4" t="s">
        <v>1</v>
      </c>
      <c r="B4" s="35" t="s">
        <v>2</v>
      </c>
      <c r="C4" s="5" t="s">
        <v>3</v>
      </c>
      <c r="D4" s="2"/>
      <c r="E4" s="84" t="s">
        <v>2</v>
      </c>
      <c r="F4" s="36" t="s">
        <v>2</v>
      </c>
    </row>
    <row r="5" spans="1:254" ht="19.5" customHeight="1" x14ac:dyDescent="0.25">
      <c r="A5" s="6"/>
      <c r="B5" s="7"/>
      <c r="C5" s="8" t="s">
        <v>4</v>
      </c>
      <c r="D5" s="9"/>
      <c r="E5" s="85"/>
      <c r="F5" s="9"/>
    </row>
    <row r="6" spans="1:254" ht="19.5" customHeight="1" x14ac:dyDescent="0.25">
      <c r="A6" s="72"/>
      <c r="B6" s="37"/>
      <c r="C6" s="38" t="s">
        <v>5</v>
      </c>
      <c r="D6" s="10"/>
      <c r="E6" s="86"/>
      <c r="F6" s="39"/>
    </row>
    <row r="7" spans="1:254" s="41" customFormat="1" ht="19.5" customHeight="1" x14ac:dyDescent="0.25">
      <c r="A7" s="1"/>
      <c r="B7" s="35"/>
      <c r="C7" s="12"/>
      <c r="D7" s="11"/>
      <c r="E7" s="87"/>
      <c r="F7" s="40"/>
      <c r="H7" s="42"/>
      <c r="L7" s="43"/>
      <c r="N7" s="42"/>
      <c r="R7" s="43"/>
      <c r="T7" s="42"/>
      <c r="X7" s="43"/>
      <c r="Z7" s="42"/>
      <c r="AD7" s="43"/>
      <c r="AF7" s="42"/>
      <c r="AJ7" s="43"/>
      <c r="AL7" s="42"/>
      <c r="AP7" s="43"/>
      <c r="AR7" s="42"/>
      <c r="AV7" s="43"/>
      <c r="AX7" s="42"/>
      <c r="BB7" s="43"/>
      <c r="BD7" s="42"/>
      <c r="BH7" s="43"/>
      <c r="BJ7" s="42"/>
      <c r="BN7" s="43"/>
      <c r="BP7" s="42"/>
      <c r="BT7" s="43"/>
      <c r="BV7" s="42"/>
      <c r="BZ7" s="43"/>
      <c r="CB7" s="42"/>
      <c r="CF7" s="43"/>
      <c r="CH7" s="42"/>
      <c r="CL7" s="43"/>
      <c r="CN7" s="42"/>
      <c r="CR7" s="43"/>
      <c r="CT7" s="42"/>
      <c r="CX7" s="43"/>
      <c r="CZ7" s="42"/>
      <c r="DD7" s="43"/>
      <c r="DF7" s="42"/>
      <c r="DJ7" s="43"/>
      <c r="DL7" s="42"/>
      <c r="DP7" s="43"/>
      <c r="DR7" s="42"/>
      <c r="DV7" s="43"/>
      <c r="DX7" s="42"/>
      <c r="EB7" s="43"/>
      <c r="ED7" s="42"/>
      <c r="EH7" s="43"/>
      <c r="EJ7" s="42"/>
      <c r="EN7" s="43"/>
      <c r="EP7" s="42"/>
      <c r="ET7" s="43"/>
      <c r="EV7" s="42"/>
      <c r="EZ7" s="43"/>
      <c r="FB7" s="42"/>
      <c r="FF7" s="43"/>
      <c r="FH7" s="42"/>
      <c r="FL7" s="43"/>
      <c r="FN7" s="42"/>
      <c r="FR7" s="43"/>
      <c r="FT7" s="42"/>
      <c r="FX7" s="43"/>
      <c r="FZ7" s="42"/>
      <c r="GD7" s="43"/>
      <c r="GF7" s="42"/>
      <c r="GJ7" s="43"/>
      <c r="GL7" s="42"/>
      <c r="GP7" s="43"/>
      <c r="GR7" s="42"/>
      <c r="GV7" s="43"/>
      <c r="GX7" s="42"/>
      <c r="HB7" s="43"/>
      <c r="HD7" s="42"/>
      <c r="HH7" s="43"/>
      <c r="HJ7" s="42"/>
      <c r="HN7" s="43"/>
      <c r="HP7" s="42"/>
      <c r="HT7" s="43"/>
      <c r="HV7" s="42"/>
      <c r="HZ7" s="43"/>
      <c r="IB7" s="42"/>
      <c r="IF7" s="43"/>
      <c r="IH7" s="42"/>
      <c r="IL7" s="43"/>
      <c r="IN7" s="42"/>
      <c r="IR7" s="43"/>
      <c r="IT7" s="42"/>
    </row>
    <row r="8" spans="1:254" ht="19.5" customHeight="1" x14ac:dyDescent="0.25">
      <c r="A8" s="13">
        <f>1</f>
        <v>1</v>
      </c>
      <c r="B8" s="44"/>
      <c r="C8" s="45" t="s">
        <v>6</v>
      </c>
      <c r="D8" s="44" t="s">
        <v>7</v>
      </c>
      <c r="E8" s="88">
        <v>15</v>
      </c>
      <c r="F8" s="36">
        <f>TIME(13,0,0)</f>
        <v>0.54166666666666663</v>
      </c>
    </row>
    <row r="9" spans="1:254" ht="19.5" customHeight="1" x14ac:dyDescent="0.25">
      <c r="A9" s="13">
        <f>2</f>
        <v>2</v>
      </c>
      <c r="B9" s="44" t="s">
        <v>8</v>
      </c>
      <c r="C9" s="45" t="s">
        <v>9</v>
      </c>
      <c r="D9" s="44" t="s">
        <v>7</v>
      </c>
      <c r="E9" s="88">
        <v>10</v>
      </c>
      <c r="F9" s="36">
        <f>F8+TIME(0,E8,0)</f>
        <v>0.55208333333333326</v>
      </c>
    </row>
    <row r="10" spans="1:254" ht="19.5" customHeight="1" x14ac:dyDescent="0.25">
      <c r="A10" s="13"/>
      <c r="B10" s="44"/>
      <c r="C10" s="45"/>
      <c r="D10" s="44"/>
      <c r="E10" s="88"/>
      <c r="F10" s="36"/>
    </row>
    <row r="11" spans="1:254" ht="19.5" customHeight="1" x14ac:dyDescent="0.25">
      <c r="A11" s="22">
        <f>3</f>
        <v>3</v>
      </c>
      <c r="B11" s="46" t="s">
        <v>10</v>
      </c>
      <c r="C11" s="47" t="s">
        <v>30</v>
      </c>
      <c r="D11" s="46" t="s">
        <v>7</v>
      </c>
      <c r="E11" s="89">
        <v>5</v>
      </c>
      <c r="F11" s="48">
        <f>F9+TIME(0,E9,0)</f>
        <v>0.55902777777777768</v>
      </c>
    </row>
    <row r="12" spans="1:254" s="55" customFormat="1" ht="37.5" customHeight="1" x14ac:dyDescent="0.25">
      <c r="A12" s="24"/>
      <c r="B12" s="52"/>
      <c r="C12" s="53"/>
      <c r="D12" s="52"/>
      <c r="E12" s="90"/>
      <c r="F12" s="54"/>
    </row>
    <row r="13" spans="1:254" ht="19.5" customHeight="1" x14ac:dyDescent="0.25">
      <c r="A13" s="23">
        <f>4</f>
        <v>4</v>
      </c>
      <c r="B13" s="56"/>
      <c r="C13" s="57" t="s">
        <v>11</v>
      </c>
      <c r="D13" s="56"/>
      <c r="E13" s="91"/>
      <c r="F13" s="36">
        <f>F11+TIME(0,E11,0)</f>
        <v>0.56249999999999989</v>
      </c>
    </row>
    <row r="14" spans="1:254" ht="31.5" customHeight="1" x14ac:dyDescent="0.25">
      <c r="A14" s="14"/>
      <c r="B14" s="49"/>
      <c r="C14" s="50"/>
      <c r="D14" s="49"/>
      <c r="E14" s="92"/>
      <c r="F14" s="64"/>
    </row>
    <row r="15" spans="1:254" ht="19.5" customHeight="1" x14ac:dyDescent="0.25">
      <c r="A15" s="14">
        <v>5</v>
      </c>
      <c r="B15" s="15"/>
      <c r="C15" s="59" t="s">
        <v>15</v>
      </c>
      <c r="D15" s="60"/>
      <c r="E15" s="94"/>
      <c r="F15" s="48">
        <f>F13+TIME(0,F13,0)</f>
        <v>0.56249999999999989</v>
      </c>
    </row>
    <row r="16" spans="1:254" ht="19.5" customHeight="1" x14ac:dyDescent="0.25">
      <c r="A16" s="14">
        <f t="shared" ref="A16:A20" si="0">A15+0.01</f>
        <v>5.01</v>
      </c>
      <c r="B16" s="15" t="s">
        <v>59</v>
      </c>
      <c r="C16" s="57" t="s">
        <v>37</v>
      </c>
      <c r="D16" s="60" t="s">
        <v>42</v>
      </c>
      <c r="E16" s="94"/>
      <c r="F16" s="51">
        <f t="shared" ref="F16:F24" si="1">F15+TIME(0,E15,0)</f>
        <v>0.56249999999999989</v>
      </c>
    </row>
    <row r="17" spans="1:6" ht="19.5" customHeight="1" x14ac:dyDescent="0.25">
      <c r="A17" s="14">
        <f t="shared" si="0"/>
        <v>5.0199999999999996</v>
      </c>
      <c r="B17" s="15" t="s">
        <v>59</v>
      </c>
      <c r="C17" s="57" t="s">
        <v>38</v>
      </c>
      <c r="D17" s="60" t="s">
        <v>61</v>
      </c>
      <c r="E17" s="94"/>
      <c r="F17" s="51">
        <f t="shared" si="1"/>
        <v>0.56249999999999989</v>
      </c>
    </row>
    <row r="18" spans="1:6" ht="19.5" customHeight="1" x14ac:dyDescent="0.25">
      <c r="A18" s="14">
        <f t="shared" si="0"/>
        <v>5.0299999999999994</v>
      </c>
      <c r="B18" s="15" t="s">
        <v>59</v>
      </c>
      <c r="C18" s="57" t="s">
        <v>39</v>
      </c>
      <c r="D18" s="60" t="s">
        <v>41</v>
      </c>
      <c r="E18" s="94"/>
      <c r="F18" s="51">
        <f t="shared" si="1"/>
        <v>0.56249999999999989</v>
      </c>
    </row>
    <row r="19" spans="1:6" ht="18.75" customHeight="1" x14ac:dyDescent="0.25">
      <c r="A19" s="14">
        <f>A18+0.01</f>
        <v>5.0399999999999991</v>
      </c>
      <c r="B19" s="15" t="s">
        <v>59</v>
      </c>
      <c r="C19" s="57" t="s">
        <v>40</v>
      </c>
      <c r="D19" s="60" t="s">
        <v>62</v>
      </c>
      <c r="E19" s="94"/>
      <c r="F19" s="51">
        <f t="shared" si="1"/>
        <v>0.56249999999999989</v>
      </c>
    </row>
    <row r="20" spans="1:6" ht="19.5" customHeight="1" x14ac:dyDescent="0.25">
      <c r="A20" s="14">
        <f t="shared" si="0"/>
        <v>5.0499999999999989</v>
      </c>
      <c r="B20" s="15" t="s">
        <v>59</v>
      </c>
      <c r="C20" s="57" t="s">
        <v>45</v>
      </c>
      <c r="D20" s="60" t="s">
        <v>43</v>
      </c>
      <c r="E20" s="94"/>
      <c r="F20" s="51">
        <f t="shared" si="1"/>
        <v>0.56249999999999989</v>
      </c>
    </row>
    <row r="21" spans="1:6" ht="19.5" customHeight="1" x14ac:dyDescent="0.25">
      <c r="A21" s="14">
        <f>A20+0.01</f>
        <v>5.0599999999999987</v>
      </c>
      <c r="B21" s="15" t="s">
        <v>59</v>
      </c>
      <c r="C21" s="57" t="s">
        <v>33</v>
      </c>
      <c r="D21" s="60" t="s">
        <v>46</v>
      </c>
      <c r="E21" s="94"/>
      <c r="F21" s="51">
        <f t="shared" si="1"/>
        <v>0.56249999999999989</v>
      </c>
    </row>
    <row r="22" spans="1:6" ht="19.5" customHeight="1" x14ac:dyDescent="0.25">
      <c r="A22" s="14">
        <f>A21+0.01</f>
        <v>5.0699999999999985</v>
      </c>
      <c r="B22" s="15" t="s">
        <v>59</v>
      </c>
      <c r="C22" s="57" t="s">
        <v>34</v>
      </c>
      <c r="D22" s="60" t="s">
        <v>22</v>
      </c>
      <c r="E22" s="94"/>
      <c r="F22" s="51">
        <f t="shared" si="1"/>
        <v>0.56249999999999989</v>
      </c>
    </row>
    <row r="23" spans="1:6" ht="19.5" customHeight="1" x14ac:dyDescent="0.25">
      <c r="A23" s="14">
        <f t="shared" ref="A23:A24" si="2">A22+0.01</f>
        <v>5.0799999999999983</v>
      </c>
      <c r="B23" s="15" t="s">
        <v>59</v>
      </c>
      <c r="C23" s="57" t="s">
        <v>35</v>
      </c>
      <c r="D23" s="60" t="s">
        <v>47</v>
      </c>
      <c r="E23" s="94"/>
      <c r="F23" s="51">
        <f t="shared" si="1"/>
        <v>0.56249999999999989</v>
      </c>
    </row>
    <row r="24" spans="1:6" ht="19.5" customHeight="1" x14ac:dyDescent="0.25">
      <c r="A24" s="14">
        <f t="shared" si="2"/>
        <v>5.0899999999999981</v>
      </c>
      <c r="B24" s="15" t="s">
        <v>59</v>
      </c>
      <c r="C24" s="57" t="s">
        <v>36</v>
      </c>
      <c r="D24" s="60" t="s">
        <v>44</v>
      </c>
      <c r="E24" s="94"/>
      <c r="F24" s="51">
        <f t="shared" si="1"/>
        <v>0.56249999999999989</v>
      </c>
    </row>
    <row r="25" spans="1:6" ht="19.5" customHeight="1" x14ac:dyDescent="0.25">
      <c r="A25" s="14"/>
      <c r="B25" s="15"/>
      <c r="D25" s="25"/>
      <c r="E25" s="94"/>
      <c r="F25" s="51"/>
    </row>
    <row r="26" spans="1:6" ht="27" customHeight="1" x14ac:dyDescent="0.25">
      <c r="A26" s="14">
        <v>6</v>
      </c>
      <c r="B26" s="15"/>
      <c r="C26" s="57" t="s">
        <v>16</v>
      </c>
      <c r="D26" s="60"/>
      <c r="E26" s="94"/>
      <c r="F26" s="51">
        <f>F24+TIME(0,E24,0)</f>
        <v>0.56249999999999989</v>
      </c>
    </row>
    <row r="27" spans="1:6" ht="19.5" customHeight="1" x14ac:dyDescent="0.25">
      <c r="A27" s="14">
        <f t="shared" ref="A27:A36" si="3">A26+0.01</f>
        <v>6.01</v>
      </c>
      <c r="B27" s="16" t="s">
        <v>8</v>
      </c>
      <c r="C27" s="57" t="s">
        <v>37</v>
      </c>
      <c r="D27" s="60" t="s">
        <v>42</v>
      </c>
      <c r="E27" s="92"/>
      <c r="F27" s="51">
        <f>F26+TIME(0,E27,0)</f>
        <v>0.56249999999999989</v>
      </c>
    </row>
    <row r="28" spans="1:6" ht="19.5" customHeight="1" x14ac:dyDescent="0.25">
      <c r="A28" s="14">
        <f t="shared" si="3"/>
        <v>6.02</v>
      </c>
      <c r="B28" s="16" t="s">
        <v>8</v>
      </c>
      <c r="C28" s="57" t="s">
        <v>48</v>
      </c>
      <c r="D28" s="60" t="s">
        <v>13</v>
      </c>
      <c r="E28" s="92"/>
      <c r="F28" s="51">
        <f>F27+TIME(0,E28,0)</f>
        <v>0.56249999999999989</v>
      </c>
    </row>
    <row r="29" spans="1:6" ht="19.5" customHeight="1" x14ac:dyDescent="0.25">
      <c r="A29" s="14">
        <f t="shared" si="3"/>
        <v>6.0299999999999994</v>
      </c>
      <c r="B29" s="16" t="s">
        <v>8</v>
      </c>
      <c r="C29" s="57" t="s">
        <v>38</v>
      </c>
      <c r="D29" s="60" t="s">
        <v>61</v>
      </c>
      <c r="E29" s="92"/>
      <c r="F29" s="51">
        <f>F28+TIME(0,E29,0)</f>
        <v>0.56249999999999989</v>
      </c>
    </row>
    <row r="30" spans="1:6" ht="19.5" customHeight="1" x14ac:dyDescent="0.25">
      <c r="A30" s="14">
        <f t="shared" si="3"/>
        <v>6.0399999999999991</v>
      </c>
      <c r="B30" s="16" t="s">
        <v>8</v>
      </c>
      <c r="C30" s="57" t="s">
        <v>39</v>
      </c>
      <c r="D30" s="60" t="s">
        <v>41</v>
      </c>
      <c r="E30" s="92"/>
      <c r="F30" s="51">
        <f>F29+TIME(0,E30,0)</f>
        <v>0.56249999999999989</v>
      </c>
    </row>
    <row r="31" spans="1:6" s="58" customFormat="1" ht="19.5" customHeight="1" x14ac:dyDescent="0.25">
      <c r="A31" s="14">
        <f t="shared" si="3"/>
        <v>6.0499999999999989</v>
      </c>
      <c r="B31" s="16" t="s">
        <v>8</v>
      </c>
      <c r="C31" s="57" t="s">
        <v>40</v>
      </c>
      <c r="D31" s="60" t="s">
        <v>62</v>
      </c>
      <c r="E31" s="95"/>
      <c r="F31" s="51">
        <f>F30+TIME(0,E31,0)</f>
        <v>0.56249999999999989</v>
      </c>
    </row>
    <row r="32" spans="1:6" s="58" customFormat="1" ht="19.5" customHeight="1" x14ac:dyDescent="0.25">
      <c r="A32" s="14">
        <f t="shared" si="3"/>
        <v>6.0599999999999987</v>
      </c>
      <c r="B32" s="16" t="s">
        <v>8</v>
      </c>
      <c r="C32" s="57" t="s">
        <v>45</v>
      </c>
      <c r="D32" s="60" t="s">
        <v>43</v>
      </c>
      <c r="E32" s="92"/>
      <c r="F32" s="51">
        <f>F31+TIME(0,E32,0)</f>
        <v>0.56249999999999989</v>
      </c>
    </row>
    <row r="33" spans="1:6" ht="19.5" customHeight="1" x14ac:dyDescent="0.25">
      <c r="A33" s="14">
        <f t="shared" si="3"/>
        <v>6.0699999999999985</v>
      </c>
      <c r="B33" s="16" t="s">
        <v>8</v>
      </c>
      <c r="C33" s="57" t="s">
        <v>33</v>
      </c>
      <c r="D33" s="60" t="s">
        <v>46</v>
      </c>
      <c r="E33" s="92"/>
      <c r="F33" s="51">
        <f>F32+TIME(0,E33,0)</f>
        <v>0.56249999999999989</v>
      </c>
    </row>
    <row r="34" spans="1:6" ht="19.5" customHeight="1" x14ac:dyDescent="0.25">
      <c r="A34" s="14">
        <f t="shared" si="3"/>
        <v>6.0799999999999983</v>
      </c>
      <c r="B34" s="16" t="s">
        <v>8</v>
      </c>
      <c r="C34" s="57" t="s">
        <v>34</v>
      </c>
      <c r="D34" s="60" t="s">
        <v>22</v>
      </c>
      <c r="E34" s="92"/>
      <c r="F34" s="51">
        <f>F33+TIME(0,E34,0)</f>
        <v>0.56249999999999989</v>
      </c>
    </row>
    <row r="35" spans="1:6" ht="19.5" customHeight="1" x14ac:dyDescent="0.25">
      <c r="A35" s="14">
        <f t="shared" si="3"/>
        <v>6.0899999999999981</v>
      </c>
      <c r="B35" s="16" t="s">
        <v>8</v>
      </c>
      <c r="C35" s="57" t="s">
        <v>35</v>
      </c>
      <c r="D35" s="60" t="s">
        <v>47</v>
      </c>
      <c r="E35" s="92"/>
      <c r="F35" s="51">
        <f>F34+TIME(0,E35,0)</f>
        <v>0.56249999999999989</v>
      </c>
    </row>
    <row r="36" spans="1:6" ht="19.5" customHeight="1" x14ac:dyDescent="0.25">
      <c r="A36" s="14">
        <f t="shared" si="3"/>
        <v>6.0999999999999979</v>
      </c>
      <c r="B36" s="16" t="s">
        <v>8</v>
      </c>
      <c r="C36" s="57" t="s">
        <v>36</v>
      </c>
      <c r="D36" s="60" t="s">
        <v>44</v>
      </c>
      <c r="E36" s="92"/>
      <c r="F36" s="51">
        <f>F35+TIME(0,E36,0)</f>
        <v>0.56249999999999989</v>
      </c>
    </row>
    <row r="37" spans="1:6" ht="19.5" customHeight="1" x14ac:dyDescent="0.25">
      <c r="A37" s="14"/>
      <c r="B37" s="16"/>
      <c r="C37" s="57"/>
      <c r="D37" s="60"/>
      <c r="E37" s="92"/>
      <c r="F37" s="51"/>
    </row>
    <row r="38" spans="1:6" ht="19.5" customHeight="1" x14ac:dyDescent="0.25">
      <c r="A38" s="14">
        <v>7</v>
      </c>
      <c r="B38" s="16"/>
      <c r="C38" s="57" t="s">
        <v>17</v>
      </c>
      <c r="D38" s="49"/>
      <c r="E38" s="92"/>
      <c r="F38" s="51">
        <f>F36+TIME(0,E36,0)</f>
        <v>0.56249999999999989</v>
      </c>
    </row>
    <row r="39" spans="1:6" ht="19.5" customHeight="1" x14ac:dyDescent="0.25">
      <c r="A39" s="14">
        <f t="shared" ref="A39:A49" si="4">A38+0.01</f>
        <v>7.01</v>
      </c>
      <c r="B39" s="49" t="s">
        <v>59</v>
      </c>
      <c r="C39" s="57" t="s">
        <v>37</v>
      </c>
      <c r="D39" s="60" t="s">
        <v>42</v>
      </c>
      <c r="F39" s="51">
        <f>F38+TIME(0,E40,0)</f>
        <v>0.56249999999999989</v>
      </c>
    </row>
    <row r="40" spans="1:6" s="61" customFormat="1" ht="19.5" customHeight="1" x14ac:dyDescent="0.25">
      <c r="A40" s="14">
        <f t="shared" si="4"/>
        <v>7.02</v>
      </c>
      <c r="B40" s="15" t="s">
        <v>59</v>
      </c>
      <c r="C40" s="57" t="s">
        <v>48</v>
      </c>
      <c r="D40" s="60" t="s">
        <v>13</v>
      </c>
      <c r="E40" s="92"/>
      <c r="F40" s="51">
        <f>F39+TIME(0,E41,0)</f>
        <v>0.56249999999999989</v>
      </c>
    </row>
    <row r="41" spans="1:6" ht="19.5" customHeight="1" x14ac:dyDescent="0.25">
      <c r="A41" s="14">
        <f t="shared" si="4"/>
        <v>7.0299999999999994</v>
      </c>
      <c r="B41" s="15" t="s">
        <v>59</v>
      </c>
      <c r="C41" s="57" t="s">
        <v>38</v>
      </c>
      <c r="D41" s="60" t="s">
        <v>61</v>
      </c>
      <c r="E41" s="94"/>
      <c r="F41" s="51">
        <f>F40+TIME(0,E42,0)</f>
        <v>0.56249999999999989</v>
      </c>
    </row>
    <row r="42" spans="1:6" ht="19.5" customHeight="1" x14ac:dyDescent="0.25">
      <c r="A42" s="14">
        <f t="shared" si="4"/>
        <v>7.0399999999999991</v>
      </c>
      <c r="B42" s="15" t="s">
        <v>59</v>
      </c>
      <c r="C42" s="57" t="s">
        <v>39</v>
      </c>
      <c r="D42" s="60" t="s">
        <v>41</v>
      </c>
      <c r="E42" s="94"/>
      <c r="F42" s="51">
        <f>F41+TIME(0,E43,0)</f>
        <v>0.56249999999999989</v>
      </c>
    </row>
    <row r="43" spans="1:6" ht="19.5" customHeight="1" x14ac:dyDescent="0.25">
      <c r="A43" s="14">
        <f t="shared" si="4"/>
        <v>7.0499999999999989</v>
      </c>
      <c r="B43" s="15" t="s">
        <v>59</v>
      </c>
      <c r="C43" s="57" t="s">
        <v>40</v>
      </c>
      <c r="D43" s="60" t="s">
        <v>62</v>
      </c>
      <c r="E43" s="94"/>
      <c r="F43" s="51">
        <f>F42+TIME(0,E44,0)</f>
        <v>0.56249999999999989</v>
      </c>
    </row>
    <row r="44" spans="1:6" ht="19.5" customHeight="1" x14ac:dyDescent="0.25">
      <c r="A44" s="14">
        <f t="shared" si="4"/>
        <v>7.0599999999999987</v>
      </c>
      <c r="B44" s="15" t="s">
        <v>59</v>
      </c>
      <c r="C44" s="57" t="s">
        <v>45</v>
      </c>
      <c r="D44" s="60" t="s">
        <v>43</v>
      </c>
      <c r="E44" s="94"/>
      <c r="F44" s="51">
        <f>F43+TIME(0,E45,0)</f>
        <v>0.56249999999999989</v>
      </c>
    </row>
    <row r="45" spans="1:6" ht="19.5" customHeight="1" x14ac:dyDescent="0.25">
      <c r="A45" s="14">
        <f t="shared" si="4"/>
        <v>7.0699999999999985</v>
      </c>
      <c r="B45" s="15" t="s">
        <v>59</v>
      </c>
      <c r="C45" s="57" t="s">
        <v>33</v>
      </c>
      <c r="D45" s="60" t="s">
        <v>46</v>
      </c>
      <c r="E45" s="94"/>
      <c r="F45" s="51">
        <f>F44+TIME(0,E46,0)</f>
        <v>0.56249999999999989</v>
      </c>
    </row>
    <row r="46" spans="1:6" ht="19.5" customHeight="1" x14ac:dyDescent="0.25">
      <c r="A46" s="14">
        <f t="shared" si="4"/>
        <v>7.0799999999999983</v>
      </c>
      <c r="B46" s="15" t="s">
        <v>59</v>
      </c>
      <c r="C46" s="57" t="s">
        <v>34</v>
      </c>
      <c r="D46" s="60" t="s">
        <v>22</v>
      </c>
      <c r="E46" s="97"/>
      <c r="F46" s="51">
        <f>F45+TIME(0,E47,0)</f>
        <v>0.56249999999999989</v>
      </c>
    </row>
    <row r="47" spans="1:6" ht="19.5" customHeight="1" x14ac:dyDescent="0.25">
      <c r="A47" s="14">
        <f t="shared" si="4"/>
        <v>7.0899999999999981</v>
      </c>
      <c r="B47" s="15" t="s">
        <v>59</v>
      </c>
      <c r="C47" s="57" t="s">
        <v>35</v>
      </c>
      <c r="D47" s="60" t="s">
        <v>47</v>
      </c>
      <c r="E47" s="94"/>
      <c r="F47" s="51">
        <f>F46+TIME(0,E48,0)</f>
        <v>0.56249999999999989</v>
      </c>
    </row>
    <row r="48" spans="1:6" ht="19.5" customHeight="1" x14ac:dyDescent="0.25">
      <c r="A48" s="14">
        <f t="shared" si="4"/>
        <v>7.0999999999999979</v>
      </c>
      <c r="B48" s="15" t="s">
        <v>59</v>
      </c>
      <c r="C48" s="16" t="s">
        <v>51</v>
      </c>
      <c r="D48" s="16" t="s">
        <v>7</v>
      </c>
      <c r="E48" s="94"/>
      <c r="F48" s="51">
        <f>F47+TIME(0,E49,0)</f>
        <v>0.56249999999999989</v>
      </c>
    </row>
    <row r="49" spans="1:9" ht="19.5" customHeight="1" x14ac:dyDescent="0.25">
      <c r="A49" s="14">
        <f t="shared" si="4"/>
        <v>7.1099999999999977</v>
      </c>
      <c r="B49" s="15" t="s">
        <v>59</v>
      </c>
      <c r="C49" s="57" t="s">
        <v>36</v>
      </c>
      <c r="D49" s="60" t="s">
        <v>44</v>
      </c>
      <c r="E49" s="94"/>
      <c r="F49" s="51">
        <f>F48+TIME(0,E51,0)</f>
        <v>0.56249999999999989</v>
      </c>
    </row>
    <row r="50" spans="1:9" ht="19.5" customHeight="1" x14ac:dyDescent="0.25">
      <c r="A50" s="14"/>
      <c r="B50" s="15"/>
      <c r="C50" s="57"/>
      <c r="D50" s="60"/>
      <c r="E50" s="94"/>
      <c r="F50" s="51"/>
    </row>
    <row r="51" spans="1:9" ht="19.5" customHeight="1" x14ac:dyDescent="0.25">
      <c r="A51" s="14">
        <v>8</v>
      </c>
      <c r="B51" s="15" t="s">
        <v>59</v>
      </c>
      <c r="C51" s="57" t="s">
        <v>18</v>
      </c>
      <c r="D51" s="60"/>
      <c r="E51" s="94"/>
      <c r="F51" s="51"/>
    </row>
    <row r="52" spans="1:9" s="61" customFormat="1" ht="19.5" customHeight="1" x14ac:dyDescent="0.25">
      <c r="A52" s="14">
        <f t="shared" ref="A52:A54" si="5">A51+0.01</f>
        <v>8.01</v>
      </c>
      <c r="B52" s="49" t="s">
        <v>10</v>
      </c>
      <c r="C52" s="57" t="s">
        <v>52</v>
      </c>
      <c r="D52" s="60" t="s">
        <v>7</v>
      </c>
      <c r="E52" s="92">
        <v>5</v>
      </c>
      <c r="F52" s="51">
        <f>F49+TIME(0,E52,0)</f>
        <v>0.5659722222222221</v>
      </c>
    </row>
    <row r="53" spans="1:9" s="61" customFormat="1" ht="19.5" customHeight="1" x14ac:dyDescent="0.25">
      <c r="A53" s="14">
        <f t="shared" si="5"/>
        <v>8.02</v>
      </c>
      <c r="B53" s="15" t="s">
        <v>10</v>
      </c>
      <c r="C53" s="57" t="s">
        <v>55</v>
      </c>
      <c r="D53" s="60"/>
      <c r="E53" s="92"/>
      <c r="F53" s="51">
        <f>F52+TIME(0,E54,0)</f>
        <v>0.5659722222222221</v>
      </c>
    </row>
    <row r="54" spans="1:9" ht="19.5" customHeight="1" x14ac:dyDescent="0.25">
      <c r="A54" s="14">
        <f t="shared" si="5"/>
        <v>8.0299999999999994</v>
      </c>
      <c r="B54" s="15"/>
      <c r="C54" s="57" t="s">
        <v>53</v>
      </c>
      <c r="D54" s="60"/>
      <c r="E54" s="94"/>
      <c r="F54" s="51">
        <f>F53+TIME(0,E55,0)</f>
        <v>0.56944444444444431</v>
      </c>
      <c r="I54" s="62"/>
    </row>
    <row r="55" spans="1:9" ht="19.5" customHeight="1" x14ac:dyDescent="0.25">
      <c r="A55" s="28">
        <f>A54+0.001</f>
        <v>8.0309999999999988</v>
      </c>
      <c r="B55" s="15" t="s">
        <v>10</v>
      </c>
      <c r="C55" s="76" t="s">
        <v>19</v>
      </c>
      <c r="D55" s="63" t="s">
        <v>20</v>
      </c>
      <c r="E55" s="94">
        <v>5</v>
      </c>
      <c r="F55" s="51">
        <f>F54+TIME(0,E56,0)</f>
        <v>0.57291666666666652</v>
      </c>
      <c r="I55" s="62"/>
    </row>
    <row r="56" spans="1:9" ht="19.5" customHeight="1" x14ac:dyDescent="0.25">
      <c r="A56" s="28">
        <f>A55+0.001</f>
        <v>8.0319999999999983</v>
      </c>
      <c r="B56" s="15" t="s">
        <v>10</v>
      </c>
      <c r="C56" s="77" t="s">
        <v>21</v>
      </c>
      <c r="D56" s="49" t="s">
        <v>22</v>
      </c>
      <c r="E56" s="94">
        <v>5</v>
      </c>
      <c r="F56" s="51">
        <f>F55+TIME(0,E57,0)</f>
        <v>0.57638888888888873</v>
      </c>
      <c r="I56" s="62"/>
    </row>
    <row r="57" spans="1:9" ht="19.5" customHeight="1" x14ac:dyDescent="0.25">
      <c r="A57" s="28">
        <f>A56+0.001</f>
        <v>8.0329999999999977</v>
      </c>
      <c r="B57" s="15" t="s">
        <v>10</v>
      </c>
      <c r="C57" s="82" t="s">
        <v>60</v>
      </c>
      <c r="D57" s="73" t="s">
        <v>61</v>
      </c>
      <c r="E57" s="94">
        <v>5</v>
      </c>
      <c r="F57" s="51">
        <f>F56+TIME(0,E58,0)</f>
        <v>0.57986111111111094</v>
      </c>
      <c r="I57" s="62"/>
    </row>
    <row r="58" spans="1:9" ht="19.5" customHeight="1" x14ac:dyDescent="0.25">
      <c r="A58" s="28">
        <f>A57+0.001</f>
        <v>8.0339999999999971</v>
      </c>
      <c r="B58" s="63" t="s">
        <v>10</v>
      </c>
      <c r="C58" s="82" t="s">
        <v>63</v>
      </c>
      <c r="D58" s="73" t="s">
        <v>43</v>
      </c>
      <c r="E58" s="98">
        <v>5</v>
      </c>
      <c r="F58" s="51">
        <f>F57+TIME(0,E59,0)</f>
        <v>0.58333333333333315</v>
      </c>
      <c r="I58" s="62"/>
    </row>
    <row r="59" spans="1:9" s="65" customFormat="1" ht="19.5" customHeight="1" x14ac:dyDescent="0.25">
      <c r="A59" s="28">
        <f>A58+0.001</f>
        <v>8.0349999999999966</v>
      </c>
      <c r="B59" s="63" t="s">
        <v>10</v>
      </c>
      <c r="C59" s="82" t="s">
        <v>64</v>
      </c>
      <c r="D59" s="73" t="s">
        <v>49</v>
      </c>
      <c r="E59" s="92">
        <v>5</v>
      </c>
      <c r="F59" s="51">
        <f>F58+TIME(0,E60,0)</f>
        <v>0.58333333333333315</v>
      </c>
      <c r="I59" s="66"/>
    </row>
    <row r="60" spans="1:9" s="65" customFormat="1" ht="19.5" customHeight="1" x14ac:dyDescent="0.25">
      <c r="A60" s="27">
        <f>A54+0.01</f>
        <v>8.0399999999999991</v>
      </c>
      <c r="B60" s="63"/>
      <c r="C60" s="74" t="s">
        <v>54</v>
      </c>
      <c r="D60" s="75"/>
      <c r="E60" s="93"/>
      <c r="F60" s="51">
        <f>F59+TIME(0,E61,0)</f>
        <v>0.58680555555555536</v>
      </c>
      <c r="I60" s="66"/>
    </row>
    <row r="61" spans="1:9" s="65" customFormat="1" ht="19.5" customHeight="1" x14ac:dyDescent="0.25">
      <c r="A61" s="28">
        <f t="shared" ref="A61:A66" si="6">A60+0.001</f>
        <v>8.0409999999999986</v>
      </c>
      <c r="B61" s="63" t="s">
        <v>10</v>
      </c>
      <c r="C61" s="78" t="s">
        <v>56</v>
      </c>
      <c r="D61" s="15" t="s">
        <v>49</v>
      </c>
      <c r="E61" s="93">
        <v>5</v>
      </c>
      <c r="F61" s="51">
        <f>F58+TIME(0,E60,0)</f>
        <v>0.58333333333333315</v>
      </c>
      <c r="I61" s="66"/>
    </row>
    <row r="62" spans="1:9" s="65" customFormat="1" ht="19.5" customHeight="1" x14ac:dyDescent="0.25">
      <c r="A62" s="28">
        <f t="shared" si="6"/>
        <v>8.041999999999998</v>
      </c>
      <c r="B62" s="15" t="s">
        <v>10</v>
      </c>
      <c r="C62" s="78" t="s">
        <v>57</v>
      </c>
      <c r="D62" s="15" t="s">
        <v>13</v>
      </c>
      <c r="E62" s="93">
        <v>5</v>
      </c>
      <c r="F62" s="51">
        <f>F61+TIME(0,E63,0)</f>
        <v>0.58680555555555536</v>
      </c>
      <c r="I62" s="66"/>
    </row>
    <row r="63" spans="1:9" ht="19.5" customHeight="1" x14ac:dyDescent="0.25">
      <c r="A63" s="29">
        <f t="shared" si="6"/>
        <v>8.0429999999999975</v>
      </c>
      <c r="B63" s="49" t="s">
        <v>10</v>
      </c>
      <c r="C63" s="79" t="s">
        <v>58</v>
      </c>
      <c r="D63" s="33" t="s">
        <v>14</v>
      </c>
      <c r="E63" s="93">
        <v>5</v>
      </c>
      <c r="F63" s="51">
        <f>F62+TIME(0,E64,0)</f>
        <v>0.59027777777777757</v>
      </c>
      <c r="I63" s="62"/>
    </row>
    <row r="64" spans="1:9" s="67" customFormat="1" ht="19.5" customHeight="1" x14ac:dyDescent="0.25">
      <c r="A64" s="28">
        <f t="shared" si="6"/>
        <v>8.0439999999999969</v>
      </c>
      <c r="B64" s="49" t="s">
        <v>10</v>
      </c>
      <c r="C64" s="80" t="s">
        <v>23</v>
      </c>
      <c r="D64" s="56" t="s">
        <v>12</v>
      </c>
      <c r="E64" s="99">
        <v>5</v>
      </c>
      <c r="F64" s="51">
        <f>F63+TIME(0,E65,0)</f>
        <v>0.59374999999999978</v>
      </c>
      <c r="I64" s="68"/>
    </row>
    <row r="65" spans="1:9" s="67" customFormat="1" ht="19.5" customHeight="1" x14ac:dyDescent="0.25">
      <c r="A65" s="28">
        <f t="shared" si="6"/>
        <v>8.0449999999999964</v>
      </c>
      <c r="B65" s="56" t="s">
        <v>10</v>
      </c>
      <c r="C65" s="77" t="s">
        <v>31</v>
      </c>
      <c r="D65" s="49" t="s">
        <v>24</v>
      </c>
      <c r="E65" s="99">
        <v>5</v>
      </c>
      <c r="F65" s="51">
        <f>F64+TIME(0,E66,0)</f>
        <v>0.59374999999999978</v>
      </c>
      <c r="I65" s="68"/>
    </row>
    <row r="66" spans="1:9" s="67" customFormat="1" ht="19.5" customHeight="1" x14ac:dyDescent="0.25">
      <c r="A66" s="30">
        <f t="shared" si="6"/>
        <v>8.0459999999999958</v>
      </c>
      <c r="B66" s="101" t="s">
        <v>28</v>
      </c>
      <c r="C66" s="81" t="s">
        <v>29</v>
      </c>
      <c r="D66" s="69" t="s">
        <v>24</v>
      </c>
      <c r="E66" s="103">
        <v>0</v>
      </c>
      <c r="F66" s="102">
        <f>F65+TIME(0,E67,0)</f>
        <v>0.59722222222222199</v>
      </c>
      <c r="I66" s="68"/>
    </row>
    <row r="67" spans="1:9" ht="19.5" customHeight="1" x14ac:dyDescent="0.25">
      <c r="A67" s="14">
        <f>A60+0.01</f>
        <v>8.0499999999999989</v>
      </c>
      <c r="B67" s="49" t="s">
        <v>10</v>
      </c>
      <c r="C67" s="50" t="s">
        <v>25</v>
      </c>
      <c r="D67" s="49" t="s">
        <v>26</v>
      </c>
      <c r="E67" s="91">
        <v>5</v>
      </c>
      <c r="F67" s="51">
        <f>F66+TIME(0,E68,0)</f>
        <v>0.59722222222222199</v>
      </c>
    </row>
    <row r="68" spans="1:9" ht="19.5" customHeight="1" x14ac:dyDescent="0.25">
      <c r="A68" s="26">
        <f t="shared" ref="A68:A69" si="7">A67+0.01</f>
        <v>8.0599999999999987</v>
      </c>
      <c r="B68" s="69" t="s">
        <v>28</v>
      </c>
      <c r="C68" s="70" t="s">
        <v>66</v>
      </c>
      <c r="D68" s="69" t="s">
        <v>12</v>
      </c>
      <c r="E68" s="100">
        <v>0</v>
      </c>
      <c r="F68" s="102">
        <f>F67+TIME(0,E69,0)</f>
        <v>0.59722222222222199</v>
      </c>
    </row>
    <row r="69" spans="1:9" ht="19.5" customHeight="1" x14ac:dyDescent="0.25">
      <c r="A69" s="26">
        <f t="shared" si="7"/>
        <v>8.0699999999999985</v>
      </c>
      <c r="B69" s="69" t="s">
        <v>28</v>
      </c>
      <c r="C69" s="70" t="s">
        <v>65</v>
      </c>
      <c r="D69" s="69" t="s">
        <v>12</v>
      </c>
      <c r="E69" s="100">
        <v>0</v>
      </c>
      <c r="F69" s="102">
        <f>F68+TIME(0,E70,0)</f>
        <v>0.59722222222222199</v>
      </c>
    </row>
    <row r="70" spans="1:9" ht="19.5" customHeight="1" x14ac:dyDescent="0.25">
      <c r="A70" s="14"/>
      <c r="B70" s="106"/>
      <c r="C70" s="50"/>
      <c r="D70" s="49"/>
      <c r="E70" s="92"/>
      <c r="F70" s="51">
        <f>F69+TIME(0,E71,0)</f>
        <v>0.59722222222222199</v>
      </c>
    </row>
    <row r="71" spans="1:9" ht="19.5" customHeight="1" x14ac:dyDescent="0.25">
      <c r="A71" s="17">
        <v>10</v>
      </c>
      <c r="B71" s="104" t="s">
        <v>28</v>
      </c>
      <c r="C71" s="18" t="s">
        <v>27</v>
      </c>
      <c r="D71" s="19" t="s">
        <v>7</v>
      </c>
      <c r="E71" s="105">
        <v>0</v>
      </c>
      <c r="F71" s="71">
        <f>TIME(18,0,0)</f>
        <v>0.75</v>
      </c>
    </row>
  </sheetData>
  <conditionalFormatting sqref="A7:B7">
    <cfRule type="expression" priority="1" stopIfTrue="1">
      <formula>FIND("*",CONCATENATE($B1,"*"))&lt;=LEN($B1)</formula>
    </cfRule>
  </conditionalFormatting>
  <pageMargins left="0.5" right="0.25" top="0.5" bottom="0.5" header="0.5" footer="0.5"/>
  <pageSetup fitToWidth="0" fitToHeight="0" orientation="portrait" cellComments="asDisplayed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58988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EC_Closning_Agenda</vt:lpstr>
      <vt:lpstr>EC_Closning_Agenda!Print_Area</vt:lpstr>
      <vt:lpstr>Print_Area_MI</vt:lpstr>
      <vt:lpstr>PRINT_AREA_MI_1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SEC Agenda</dc:title>
  <dc:creator>Bob O'Hara</dc:creator>
  <cp:lastModifiedBy>DAmbrosia, John</cp:lastModifiedBy>
  <cp:revision>184</cp:revision>
  <cp:lastPrinted>2011-07-22T19:26:30Z</cp:lastPrinted>
  <dcterms:created xsi:type="dcterms:W3CDTF">2000-02-17T23:16:37Z</dcterms:created>
  <dcterms:modified xsi:type="dcterms:W3CDTF">2014-09-22T02:16:55Z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r8>1114369403</vt:r8>
  </property>
  <property fmtid="{D5CDD505-2E9C-101B-9397-08002B2CF9AE}" pid="3" name="_AuthorEmail">
    <vt:lpwstr>bob@airespace.com</vt:lpwstr>
  </property>
  <property fmtid="{D5CDD505-2E9C-101B-9397-08002B2CF9AE}" pid="4" name="_AuthorEmailDisplayName">
    <vt:lpwstr>Bob O'Hara</vt:lpwstr>
  </property>
  <property fmtid="{D5CDD505-2E9C-101B-9397-08002B2CF9AE}" pid="5" name="_EmailSubject">
    <vt:lpwstr>Newer latest Monday agenda (r03)</vt:lpwstr>
  </property>
  <property fmtid="{D5CDD505-2E9C-101B-9397-08002B2CF9AE}" pid="6" name="_PreviousAdHocReviewCycleID">
    <vt:r8>2128490663</vt:r8>
  </property>
</Properties>
</file>