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EC_Opening_Agenda!$A$1:$E$42</definedName>
    <definedName name="PRINT_AREA_MI_1">EC_Opening_Agenda!$A$1:$E$42</definedName>
  </definedNames>
  <calcPr calcId="144525"/>
</workbook>
</file>

<file path=xl/calcChain.xml><?xml version="1.0" encoding="utf-8"?>
<calcChain xmlns="http://schemas.openxmlformats.org/spreadsheetml/2006/main">
  <c r="F61" i="1" l="1"/>
  <c r="A61" i="1"/>
  <c r="A47" i="1" l="1"/>
  <c r="A13" i="1" l="1"/>
  <c r="A14" i="1" s="1"/>
  <c r="A15" i="1" s="1"/>
  <c r="A16" i="1" s="1"/>
  <c r="F10" i="1"/>
  <c r="A48" i="1"/>
  <c r="A49" i="1" s="1"/>
  <c r="A42" i="1"/>
  <c r="A43" i="1" s="1"/>
  <c r="A44" i="1" s="1"/>
  <c r="A45" i="1" s="1"/>
  <c r="A58" i="1"/>
  <c r="A59" i="1"/>
  <c r="A51" i="1"/>
  <c r="A52" i="1" s="1"/>
  <c r="A53" i="1" s="1"/>
  <c r="A54" i="1" s="1"/>
  <c r="A55" i="1" s="1"/>
  <c r="A56" i="1" s="1"/>
  <c r="A34" i="1"/>
  <c r="A35" i="1" s="1"/>
  <c r="A36" i="1" s="1"/>
  <c r="A37" i="1" s="1"/>
  <c r="A38" i="1" s="1"/>
  <c r="A39" i="1" s="1"/>
  <c r="A40" i="1" s="1"/>
  <c r="A21" i="1"/>
  <c r="A22" i="1" s="1"/>
  <c r="A23" i="1" s="1"/>
  <c r="A24" i="1" s="1"/>
  <c r="A25" i="1" s="1"/>
  <c r="A26" i="1" s="1"/>
  <c r="A27" i="1" s="1"/>
  <c r="A29" i="1" s="1"/>
  <c r="A30" i="1" s="1"/>
  <c r="A60" i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l="1"/>
  <c r="F29" i="1" s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l="1"/>
  <c r="F46" i="1" s="1"/>
  <c r="F47" i="1" s="1"/>
  <c r="F48" i="1" s="1"/>
  <c r="F49" i="1" s="1"/>
  <c r="F50" i="1" s="1"/>
  <c r="F51" i="1" s="1"/>
  <c r="F52" i="1" l="1"/>
  <c r="F53" i="1" s="1"/>
  <c r="F54" i="1" l="1"/>
  <c r="F55" i="1" s="1"/>
  <c r="F56" i="1" s="1"/>
  <c r="F57" i="1" l="1"/>
  <c r="F58" i="1" s="1"/>
  <c r="F59" i="1" s="1"/>
  <c r="F60" i="1" s="1"/>
</calcChain>
</file>

<file path=xl/sharedStrings.xml><?xml version="1.0" encoding="utf-8"?>
<sst xmlns="http://schemas.openxmlformats.org/spreadsheetml/2006/main" count="167" uniqueCount="87">
  <si>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</si>
  <si>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</si>
  <si>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</si>
  <si>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</si>
  <si>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</si>
  <si>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</si>
  <si>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</si>
  <si>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</si>
  <si>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</si>
  <si>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</si>
  <si>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</si>
  <si>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</si>
  <si>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</si>
  <si>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</si>
  <si>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</si>
  <si>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</si>
  <si>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</si>
  <si>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</si>
  <si>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</si>
  <si>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</si>
  <si>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</si>
  <si>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</si>
  <si>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</si>
  <si>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</si>
  <si>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</si>
  <si>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</si>
  <si>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</si>
  <si>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</si>
  <si>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</si>
  <si>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</si>
  <si>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</si>
  <si>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</si>
  <si>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</si>
  <si>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</si>
  <si>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</si>
  <si>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</si>
  <si>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</si>
  <si>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</si>
  <si>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</si>
  <si>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</si>
  <si>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</si>
  <si>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</si>
  <si>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</si>
  <si>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</si>
  <si>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</si>
  <si>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</si>
  <si>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</si>
  <si>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</si>
  <si>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</si>
  <si>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</si>
  <si>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</si>
  <si>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</si>
  <si>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</si>
  <si>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</si>
  <si>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</si>
  <si>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</si>
  <si>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</si>
  <si>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</si>
  <si>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</si>
  <si>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</si>
  <si>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</si>
  <si>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</si>
  <si>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</si>
  <si>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</si>
  <si>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</si>
  <si>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</si>
  <si>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</si>
  <si>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</si>
  <si>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</si>
  <si>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Chair Announcements</t>
  </si>
  <si>
    <t xml:space="preserve">Stephens </t>
  </si>
  <si>
    <t>Future venue contract status &amp; Vendor Contract Renewal Status.  (Note - Executive Session to be held tenatively Tuesday, 15-Jul, 7 to 8 am.)</t>
  </si>
  <si>
    <t>Draft Documents to EC Ballot</t>
  </si>
  <si>
    <t>EC Workshop: Proposed Agenda</t>
  </si>
  <si>
    <t>IEEE-SA Get IEEE 802 Update</t>
  </si>
  <si>
    <t>Kim</t>
  </si>
  <si>
    <t>IEEE-SA PR and Marketing Tracking Report</t>
  </si>
  <si>
    <t>IEEE-SA Active Standards Report</t>
  </si>
  <si>
    <t>Bennett</t>
  </si>
  <si>
    <t>Status of PatCom Policy Revision</t>
  </si>
  <si>
    <t>Law</t>
  </si>
  <si>
    <t>Action Item recap: telecon and NOV2013 workshop</t>
  </si>
  <si>
    <t>v06</t>
  </si>
  <si>
    <t>Executive Session: Notice of PCO Ad hoc Process and 7 to 8am, Tuesday (7/14) EC Executive Session to consider PCO Ad hoc recommendation.</t>
  </si>
  <si>
    <t>Executive Session ($$ = executive session)</t>
  </si>
  <si>
    <t>II$$</t>
  </si>
  <si>
    <t>APPROVE Motion: Confirmation of Fee Waivers for Staff and Invited Guests noted in Chair's Opening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</si>
</sst>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6"/>
        <bgColor rgb="FFFFFF00"/>
      </patternFill>
    </fill>
    <fill>
      <patternFill patternType="solid">
        <fgColor theme="6"/>
        <bgColor rgb="FFFF0000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14" borderId="12" xfId="0" applyFont="1" applyFill="1" applyBorder="1" applyAlignment="1">
      <alignment vertical="top" wrapText="1"/>
    </xf>
    <xf numFmtId="1" fontId="20" fillId="14" borderId="12" xfId="0" applyNumberFormat="1" applyFont="1" applyFill="1" applyBorder="1" applyAlignment="1" applyProtection="1">
      <alignment vertical="top"/>
    </xf>
    <xf numFmtId="165" fontId="20" fillId="20" borderId="14" xfId="0" applyNumberFormat="1" applyFont="1" applyFill="1" applyBorder="1" applyAlignment="1" applyProtection="1">
      <alignment horizontal="right" vertical="top"/>
    </xf>
    <xf numFmtId="164" fontId="20" fillId="0" borderId="11" xfId="0" applyFont="1" applyFill="1" applyBorder="1" applyAlignment="1" applyProtection="1">
      <alignment horizontal="left" vertical="top" wrapTex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4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1" xfId="0" applyFont="1" applyBorder="1" applyAlignment="1">
      <alignment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0" fillId="23" borderId="15" xfId="0" applyFont="1" applyFill="1" applyBorder="1" applyAlignment="1">
      <alignment vertical="top"/>
    </xf>
    <xf numFmtId="164" fontId="20" fillId="23" borderId="11" xfId="0" applyFont="1" applyFill="1" applyBorder="1" applyAlignment="1">
      <alignment vertical="top"/>
    </xf>
    <xf numFmtId="164" fontId="20" fillId="23" borderId="15" xfId="0" applyFont="1" applyFill="1" applyBorder="1" applyAlignment="1" applyProtection="1">
      <alignment horizontal="left" vertical="top" wrapText="1"/>
    </xf>
    <xf numFmtId="1" fontId="20" fillId="23" borderId="15" xfId="0" applyNumberFormat="1" applyFont="1" applyFill="1" applyBorder="1" applyAlignment="1" applyProtection="1">
      <alignment horizontal="right" vertical="top"/>
    </xf>
    <xf numFmtId="164" fontId="0" fillId="23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" fontId="20" fillId="0" borderId="11" xfId="0" applyNumberFormat="1" applyFont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 applyProtection="1">
      <alignment horizontal="left" vertical="top" wrapText="1"/>
    </xf>
    <xf numFmtId="164" fontId="20" fillId="25" borderId="10" xfId="0" applyFont="1" applyFill="1" applyBorder="1" applyAlignment="1">
      <alignment vertical="top" wrapText="1"/>
    </xf>
    <xf numFmtId="1" fontId="20" fillId="25" borderId="10" xfId="0" applyNumberFormat="1" applyFont="1" applyFill="1" applyBorder="1" applyAlignment="1">
      <alignment vertical="top"/>
    </xf>
    <xf numFmtId="165" fontId="20" fillId="25" borderId="10" xfId="0" applyNumberFormat="1" applyFont="1" applyFill="1" applyBorder="1" applyAlignment="1" applyProtection="1">
      <alignment horizontal="right" vertical="top"/>
    </xf>
    <xf numFmtId="2" fontId="20" fillId="26" borderId="11" xfId="0" applyNumberFormat="1" applyFont="1" applyFill="1" applyBorder="1" applyAlignment="1" applyProtection="1">
      <alignment horizontal="left" vertical="top"/>
    </xf>
    <xf numFmtId="164" fontId="20" fillId="27" borderId="11" xfId="0" applyFont="1" applyFill="1" applyBorder="1" applyAlignment="1">
      <alignment vertical="top"/>
    </xf>
    <xf numFmtId="164" fontId="20" fillId="27" borderId="11" xfId="0" applyFont="1" applyFill="1" applyBorder="1" applyAlignment="1" applyProtection="1">
      <alignment horizontal="left" vertical="top" wrapText="1"/>
    </xf>
    <xf numFmtId="1" fontId="20" fillId="27" borderId="11" xfId="0" applyNumberFormat="1" applyFont="1" applyFill="1" applyBorder="1" applyAlignment="1" applyProtection="1">
      <alignment horizontal="right" vertical="top"/>
    </xf>
    <xf numFmtId="165" fontId="20" fillId="27" borderId="11" xfId="0" applyNumberFormat="1" applyFont="1" applyFill="1" applyBorder="1" applyAlignment="1" applyProtection="1">
      <alignment horizontal="right" vertical="top"/>
    </xf>
    <xf numFmtId="2" fontId="20" fillId="23" borderId="15" xfId="0" applyNumberFormat="1" applyFont="1" applyFill="1" applyBorder="1" applyAlignment="1" applyProtection="1">
      <alignment horizontal="left" vertical="top"/>
    </xf>
    <xf numFmtId="164" fontId="20" fillId="23" borderId="15" xfId="0" applyFont="1" applyFill="1" applyBorder="1" applyAlignment="1" applyProtection="1">
      <alignment horizontal="left" vertical="top" wrapText="1" indent="1"/>
    </xf>
    <xf numFmtId="165" fontId="20" fillId="23" borderId="15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4" fillId="0" borderId="11" xfId="0" applyNumberFormat="1" applyFont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10" workbookViewId="0">
      <selection activeCell="C18" sqref="C18"/>
    </sheetView>
  </sheetViews>
  <sheetFormatPr defaultRowHeight="15.75" x14ac:dyDescent="0.25"/>
  <cols>
    <col min="1" max="1" width="3.8984375" style="7" customWidth="1"/>
    <col min="2" max="2" width="3" style="7" customWidth="1"/>
    <col min="3" max="3" width="38.69921875" style="66" customWidth="1"/>
    <col min="4" max="4" width="11.8984375" style="66" customWidth="1"/>
    <col min="5" max="5" width="3" style="67" customWidth="1"/>
    <col min="6" max="6" width="6.09765625" style="68" customWidth="1"/>
    <col min="7" max="7" width="3.59765625" style="7" customWidth="1"/>
    <col min="8" max="8" width="3" style="69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82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8.5" customHeight="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117"/>
      <c r="B7" s="118"/>
      <c r="C7" s="119" t="s">
        <v>84</v>
      </c>
      <c r="D7" s="120"/>
      <c r="E7" s="121"/>
      <c r="F7" s="122"/>
      <c r="H7" s="27"/>
    </row>
    <row r="8" spans="1:8" x14ac:dyDescent="0.25">
      <c r="A8" s="28"/>
      <c r="B8" s="10"/>
      <c r="C8" s="29"/>
      <c r="D8" s="30"/>
      <c r="E8" s="31"/>
      <c r="F8" s="32"/>
      <c r="H8" s="33"/>
    </row>
    <row r="9" spans="1:8" x14ac:dyDescent="0.25">
      <c r="A9" s="34">
        <v>1</v>
      </c>
      <c r="B9" s="2"/>
      <c r="C9" s="29" t="s">
        <v>7</v>
      </c>
      <c r="D9" s="29" t="s">
        <v>8</v>
      </c>
      <c r="E9" s="35">
        <v>1</v>
      </c>
      <c r="F9" s="12">
        <v>0.33333333333333331</v>
      </c>
      <c r="H9" s="36">
        <v>6.9444444444444436E-4</v>
      </c>
    </row>
    <row r="10" spans="1:8" x14ac:dyDescent="0.25">
      <c r="A10" s="34">
        <v>2</v>
      </c>
      <c r="B10" s="2" t="s">
        <v>9</v>
      </c>
      <c r="C10" s="29" t="s">
        <v>10</v>
      </c>
      <c r="D10" s="29" t="s">
        <v>8</v>
      </c>
      <c r="E10" s="35">
        <v>10</v>
      </c>
      <c r="F10" s="12">
        <f t="shared" ref="F10:F59" si="0">F9+TIME(0,E9,0)</f>
        <v>0.33402777777777776</v>
      </c>
      <c r="H10" s="36">
        <v>6.9444444444444449E-3</v>
      </c>
    </row>
    <row r="11" spans="1:8" x14ac:dyDescent="0.25">
      <c r="A11" s="40">
        <v>2.0099999999999998</v>
      </c>
      <c r="B11" s="2" t="s">
        <v>15</v>
      </c>
      <c r="C11" s="29" t="s">
        <v>69</v>
      </c>
      <c r="D11" s="29" t="s">
        <v>8</v>
      </c>
      <c r="E11" s="35">
        <v>5</v>
      </c>
      <c r="F11" s="12">
        <f t="shared" si="0"/>
        <v>0.34097222222222218</v>
      </c>
      <c r="H11" s="36"/>
    </row>
    <row r="12" spans="1:8" ht="21" x14ac:dyDescent="0.25">
      <c r="A12" s="37">
        <v>3</v>
      </c>
      <c r="B12" s="21" t="s">
        <v>11</v>
      </c>
      <c r="C12" s="23" t="s">
        <v>49</v>
      </c>
      <c r="D12" s="23" t="s">
        <v>36</v>
      </c>
      <c r="E12" s="38">
        <v>0</v>
      </c>
      <c r="F12" s="26">
        <f t="shared" ref="F12:F15" si="1">F11+TIME(0,E11,0)</f>
        <v>0.34444444444444439</v>
      </c>
      <c r="H12" s="39">
        <v>0</v>
      </c>
    </row>
    <row r="13" spans="1:8" ht="23.25" customHeight="1" x14ac:dyDescent="0.25">
      <c r="A13" s="37">
        <f t="shared" ref="A13:A16" si="2">A12+0.01</f>
        <v>3.01</v>
      </c>
      <c r="B13" s="21" t="s">
        <v>11</v>
      </c>
      <c r="C13" s="23" t="s">
        <v>63</v>
      </c>
      <c r="D13" s="23" t="s">
        <v>36</v>
      </c>
      <c r="E13" s="38">
        <v>0</v>
      </c>
      <c r="F13" s="26">
        <f t="shared" si="0"/>
        <v>0.34444444444444439</v>
      </c>
      <c r="H13" s="39"/>
    </row>
    <row r="14" spans="1:8" ht="23.25" customHeight="1" x14ac:dyDescent="0.25">
      <c r="A14" s="37">
        <f t="shared" si="2"/>
        <v>3.0199999999999996</v>
      </c>
      <c r="B14" s="21" t="s">
        <v>11</v>
      </c>
      <c r="C14" s="23" t="s">
        <v>64</v>
      </c>
      <c r="D14" s="23" t="s">
        <v>36</v>
      </c>
      <c r="E14" s="38">
        <v>0</v>
      </c>
      <c r="F14" s="26">
        <f t="shared" si="1"/>
        <v>0.34444444444444439</v>
      </c>
      <c r="H14" s="39"/>
    </row>
    <row r="15" spans="1:8" ht="21" x14ac:dyDescent="0.25">
      <c r="A15" s="37">
        <f t="shared" si="2"/>
        <v>3.0299999999999994</v>
      </c>
      <c r="B15" s="21" t="s">
        <v>11</v>
      </c>
      <c r="C15" s="23" t="s">
        <v>50</v>
      </c>
      <c r="D15" s="23" t="s">
        <v>36</v>
      </c>
      <c r="E15" s="38">
        <v>0</v>
      </c>
      <c r="F15" s="26">
        <f t="shared" si="1"/>
        <v>0.34444444444444439</v>
      </c>
      <c r="H15" s="39"/>
    </row>
    <row r="16" spans="1:8" ht="21" x14ac:dyDescent="0.25">
      <c r="A16" s="37">
        <f t="shared" si="2"/>
        <v>3.0399999999999991</v>
      </c>
      <c r="B16" s="21" t="s">
        <v>11</v>
      </c>
      <c r="C16" s="23" t="s">
        <v>62</v>
      </c>
      <c r="D16" s="23" t="s">
        <v>36</v>
      </c>
      <c r="E16" s="38">
        <v>0</v>
      </c>
      <c r="F16" s="26">
        <f t="shared" si="0"/>
        <v>0.34444444444444439</v>
      </c>
      <c r="H16" s="39"/>
    </row>
    <row r="17" spans="1:254" x14ac:dyDescent="0.25">
      <c r="A17" s="79">
        <v>4</v>
      </c>
      <c r="B17" s="93" t="s">
        <v>15</v>
      </c>
      <c r="C17" s="94" t="s">
        <v>13</v>
      </c>
      <c r="D17" s="94" t="s">
        <v>8</v>
      </c>
      <c r="E17" s="95">
        <v>2</v>
      </c>
      <c r="F17" s="86">
        <f t="shared" si="0"/>
        <v>0.34444444444444439</v>
      </c>
      <c r="H17" s="39">
        <v>0</v>
      </c>
    </row>
    <row r="18" spans="1:254" ht="21" x14ac:dyDescent="0.25">
      <c r="A18" s="102">
        <v>4.01</v>
      </c>
      <c r="B18" s="103" t="s">
        <v>11</v>
      </c>
      <c r="C18" s="104" t="s">
        <v>86</v>
      </c>
      <c r="D18" s="104" t="s">
        <v>8</v>
      </c>
      <c r="E18" s="105">
        <v>0</v>
      </c>
      <c r="F18" s="26">
        <f t="shared" si="0"/>
        <v>0.34583333333333327</v>
      </c>
      <c r="G18" s="41"/>
      <c r="H18" s="13">
        <v>1.3888888888888887E-3</v>
      </c>
    </row>
    <row r="19" spans="1:254" x14ac:dyDescent="0.25">
      <c r="A19" s="34"/>
      <c r="B19" s="2"/>
      <c r="C19" s="29"/>
      <c r="D19" s="29"/>
      <c r="E19" s="11">
        <v>0</v>
      </c>
      <c r="F19" s="86">
        <f t="shared" si="0"/>
        <v>0.34583333333333327</v>
      </c>
      <c r="H19" s="13">
        <v>0</v>
      </c>
      <c r="J19" s="77"/>
    </row>
    <row r="20" spans="1:254" x14ac:dyDescent="0.25">
      <c r="A20" s="34"/>
      <c r="B20" s="2"/>
      <c r="C20" s="29" t="s">
        <v>14</v>
      </c>
      <c r="D20" s="29"/>
      <c r="E20" s="11">
        <v>0</v>
      </c>
      <c r="F20" s="86">
        <f t="shared" si="0"/>
        <v>0.34583333333333327</v>
      </c>
      <c r="H20" s="13">
        <v>0</v>
      </c>
    </row>
    <row r="21" spans="1:254" x14ac:dyDescent="0.25">
      <c r="A21" s="79">
        <f>5</f>
        <v>5</v>
      </c>
      <c r="B21" s="2"/>
      <c r="C21" s="29" t="s">
        <v>42</v>
      </c>
      <c r="D21" s="29" t="s">
        <v>8</v>
      </c>
      <c r="E21" s="11">
        <v>0</v>
      </c>
      <c r="F21" s="86">
        <f t="shared" si="0"/>
        <v>0.34583333333333327</v>
      </c>
      <c r="H21" s="13"/>
    </row>
    <row r="22" spans="1:254" x14ac:dyDescent="0.25">
      <c r="A22" s="37">
        <f t="shared" ref="A22:A56" si="3">A21+0.01</f>
        <v>5.01</v>
      </c>
      <c r="B22" s="21" t="s">
        <v>12</v>
      </c>
      <c r="C22" s="80" t="s">
        <v>16</v>
      </c>
      <c r="D22" s="23" t="s">
        <v>8</v>
      </c>
      <c r="E22" s="38">
        <v>0</v>
      </c>
      <c r="F22" s="26">
        <f t="shared" si="0"/>
        <v>0.34583333333333327</v>
      </c>
      <c r="H22" s="39">
        <v>0</v>
      </c>
    </row>
    <row r="23" spans="1:254" x14ac:dyDescent="0.25">
      <c r="A23" s="37">
        <f t="shared" si="3"/>
        <v>5.0199999999999996</v>
      </c>
      <c r="B23" s="21" t="s">
        <v>12</v>
      </c>
      <c r="C23" s="80" t="s">
        <v>17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x14ac:dyDescent="0.25">
      <c r="A24" s="37">
        <f t="shared" si="3"/>
        <v>5.0299999999999994</v>
      </c>
      <c r="B24" s="21" t="s">
        <v>12</v>
      </c>
      <c r="C24" s="80" t="s">
        <v>18</v>
      </c>
      <c r="D24" s="23" t="s">
        <v>8</v>
      </c>
      <c r="E24" s="38">
        <v>0</v>
      </c>
      <c r="F24" s="26">
        <f t="shared" si="0"/>
        <v>0.34583333333333327</v>
      </c>
      <c r="H24" s="39">
        <v>0</v>
      </c>
    </row>
    <row r="25" spans="1:254" s="42" customFormat="1" x14ac:dyDescent="0.25">
      <c r="A25" s="37">
        <f t="shared" si="3"/>
        <v>5.0399999999999991</v>
      </c>
      <c r="B25" s="21" t="s">
        <v>12</v>
      </c>
      <c r="C25" s="80" t="s">
        <v>19</v>
      </c>
      <c r="D25" s="23" t="s">
        <v>8</v>
      </c>
      <c r="E25" s="38">
        <v>0</v>
      </c>
      <c r="F25" s="26">
        <f t="shared" si="0"/>
        <v>0.34583333333333327</v>
      </c>
      <c r="G25" s="41"/>
      <c r="H25" s="39"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</row>
    <row r="26" spans="1:254" x14ac:dyDescent="0.25">
      <c r="A26" s="37">
        <f t="shared" si="3"/>
        <v>5.0499999999999989</v>
      </c>
      <c r="B26" s="21" t="s">
        <v>12</v>
      </c>
      <c r="C26" s="80" t="s">
        <v>20</v>
      </c>
      <c r="D26" s="23" t="s">
        <v>8</v>
      </c>
      <c r="E26" s="38">
        <v>0</v>
      </c>
      <c r="F26" s="26">
        <f t="shared" si="0"/>
        <v>0.34583333333333327</v>
      </c>
      <c r="H26" s="39">
        <v>0</v>
      </c>
    </row>
    <row r="27" spans="1:254" x14ac:dyDescent="0.25">
      <c r="A27" s="96">
        <f t="shared" si="3"/>
        <v>5.0599999999999987</v>
      </c>
      <c r="B27" s="93" t="s">
        <v>15</v>
      </c>
      <c r="C27" s="106" t="s">
        <v>21</v>
      </c>
      <c r="D27" s="94" t="s">
        <v>8</v>
      </c>
      <c r="E27" s="95"/>
      <c r="F27" s="86">
        <f t="shared" si="0"/>
        <v>0.34583333333333327</v>
      </c>
      <c r="H27" s="39">
        <v>0</v>
      </c>
    </row>
    <row r="28" spans="1:254" x14ac:dyDescent="0.25">
      <c r="A28" s="107">
        <v>5.0609999999999999</v>
      </c>
      <c r="B28" s="93" t="s">
        <v>15</v>
      </c>
      <c r="C28" s="106" t="s">
        <v>72</v>
      </c>
      <c r="D28" s="94" t="s">
        <v>8</v>
      </c>
      <c r="E28" s="95">
        <v>5</v>
      </c>
      <c r="F28" s="86">
        <f t="shared" si="0"/>
        <v>0.34583333333333327</v>
      </c>
      <c r="H28" s="39"/>
    </row>
    <row r="29" spans="1:254" x14ac:dyDescent="0.25">
      <c r="A29" s="96">
        <f>A27+0.01</f>
        <v>5.0699999999999985</v>
      </c>
      <c r="B29" s="97" t="s">
        <v>15</v>
      </c>
      <c r="C29" s="98" t="s">
        <v>22</v>
      </c>
      <c r="D29" s="99" t="s">
        <v>8</v>
      </c>
      <c r="E29" s="100">
        <v>5</v>
      </c>
      <c r="F29" s="86">
        <f t="shared" si="0"/>
        <v>0.34930555555555548</v>
      </c>
      <c r="H29" s="36">
        <v>3.4722222222222225E-3</v>
      </c>
    </row>
    <row r="30" spans="1:254" ht="22.5" customHeight="1" x14ac:dyDescent="0.25">
      <c r="A30" s="128">
        <f t="shared" si="3"/>
        <v>5.0799999999999983</v>
      </c>
      <c r="B30" s="108" t="s">
        <v>15</v>
      </c>
      <c r="C30" s="129" t="s">
        <v>23</v>
      </c>
      <c r="D30" s="110" t="s">
        <v>8</v>
      </c>
      <c r="E30" s="111">
        <v>5</v>
      </c>
      <c r="F30" s="130">
        <f t="shared" si="0"/>
        <v>0.35277777777777769</v>
      </c>
      <c r="H30" s="36">
        <v>3.4722222222222225E-3</v>
      </c>
    </row>
    <row r="31" spans="1:254" ht="15.75" customHeight="1" x14ac:dyDescent="0.25">
      <c r="A31" s="131">
        <v>5.0810000000000004</v>
      </c>
      <c r="B31" s="109" t="s">
        <v>15</v>
      </c>
      <c r="C31" s="132" t="s">
        <v>81</v>
      </c>
      <c r="D31" s="133" t="s">
        <v>8</v>
      </c>
      <c r="E31" s="134">
        <v>5</v>
      </c>
      <c r="F31" s="135">
        <f t="shared" si="0"/>
        <v>0.3562499999999999</v>
      </c>
      <c r="H31" s="36"/>
    </row>
    <row r="32" spans="1:254" x14ac:dyDescent="0.25">
      <c r="A32" s="131">
        <v>5.0819999999999999</v>
      </c>
      <c r="B32" s="109" t="s">
        <v>15</v>
      </c>
      <c r="C32" s="132" t="s">
        <v>73</v>
      </c>
      <c r="D32" s="133" t="s">
        <v>8</v>
      </c>
      <c r="E32" s="134">
        <v>5</v>
      </c>
      <c r="F32" s="135">
        <f t="shared" si="0"/>
        <v>0.35972222222222211</v>
      </c>
      <c r="H32" s="36"/>
    </row>
    <row r="33" spans="1:10" x14ac:dyDescent="0.25">
      <c r="A33" s="136">
        <v>5.0999999999999996</v>
      </c>
      <c r="B33" s="72"/>
      <c r="C33" s="85" t="s">
        <v>43</v>
      </c>
      <c r="D33" s="85"/>
      <c r="E33" s="115"/>
      <c r="F33" s="135">
        <f t="shared" si="0"/>
        <v>0.36319444444444432</v>
      </c>
      <c r="H33" s="36"/>
    </row>
    <row r="34" spans="1:10" x14ac:dyDescent="0.25">
      <c r="A34" s="136">
        <f t="shared" si="3"/>
        <v>5.1099999999999994</v>
      </c>
      <c r="B34" s="72" t="s">
        <v>25</v>
      </c>
      <c r="C34" s="137" t="s">
        <v>26</v>
      </c>
      <c r="D34" s="85" t="s">
        <v>24</v>
      </c>
      <c r="E34" s="115">
        <v>5</v>
      </c>
      <c r="F34" s="116">
        <f t="shared" si="0"/>
        <v>0.36319444444444432</v>
      </c>
      <c r="H34" s="36">
        <v>3.4722222222222225E-3</v>
      </c>
    </row>
    <row r="35" spans="1:10" ht="15" customHeight="1" x14ac:dyDescent="0.25">
      <c r="A35" s="136">
        <f t="shared" si="3"/>
        <v>5.1199999999999992</v>
      </c>
      <c r="B35" s="72" t="s">
        <v>15</v>
      </c>
      <c r="C35" s="137" t="s">
        <v>52</v>
      </c>
      <c r="D35" s="85" t="s">
        <v>36</v>
      </c>
      <c r="E35" s="115">
        <v>5</v>
      </c>
      <c r="F35" s="116">
        <f t="shared" si="0"/>
        <v>0.36666666666666653</v>
      </c>
      <c r="H35" s="36">
        <v>6.9444444444444441E-3</v>
      </c>
    </row>
    <row r="36" spans="1:10" ht="33" customHeight="1" x14ac:dyDescent="0.25">
      <c r="A36" s="136">
        <f t="shared" si="3"/>
        <v>5.129999999999999</v>
      </c>
      <c r="B36" s="72" t="s">
        <v>15</v>
      </c>
      <c r="C36" s="137" t="s">
        <v>71</v>
      </c>
      <c r="D36" s="85" t="s">
        <v>27</v>
      </c>
      <c r="E36" s="138">
        <v>15</v>
      </c>
      <c r="F36" s="116">
        <f t="shared" si="0"/>
        <v>0.37013888888888874</v>
      </c>
      <c r="H36" s="36">
        <v>3.4722222222222225E-3</v>
      </c>
      <c r="J36" s="76"/>
    </row>
    <row r="37" spans="1:10" x14ac:dyDescent="0.25">
      <c r="A37" s="136">
        <f t="shared" si="3"/>
        <v>5.1399999999999988</v>
      </c>
      <c r="B37" s="72" t="s">
        <v>15</v>
      </c>
      <c r="C37" s="137" t="s">
        <v>28</v>
      </c>
      <c r="D37" s="85" t="s">
        <v>8</v>
      </c>
      <c r="E37" s="115">
        <v>5</v>
      </c>
      <c r="F37" s="116">
        <f t="shared" si="0"/>
        <v>0.38055555555555542</v>
      </c>
      <c r="H37" s="36">
        <v>3.4722222222222225E-3</v>
      </c>
    </row>
    <row r="38" spans="1:10" x14ac:dyDescent="0.25">
      <c r="A38" s="136">
        <f t="shared" si="3"/>
        <v>5.1499999999999986</v>
      </c>
      <c r="B38" s="72" t="s">
        <v>15</v>
      </c>
      <c r="C38" s="137" t="s">
        <v>53</v>
      </c>
      <c r="D38" s="85" t="s">
        <v>8</v>
      </c>
      <c r="E38" s="115">
        <v>5</v>
      </c>
      <c r="F38" s="116">
        <f t="shared" si="0"/>
        <v>0.38402777777777763</v>
      </c>
      <c r="H38" s="36"/>
    </row>
    <row r="39" spans="1:10" x14ac:dyDescent="0.25">
      <c r="A39" s="136">
        <f>A38+0.01</f>
        <v>5.1599999999999984</v>
      </c>
      <c r="B39" s="72" t="s">
        <v>9</v>
      </c>
      <c r="C39" s="137" t="s">
        <v>54</v>
      </c>
      <c r="D39" s="85" t="s">
        <v>24</v>
      </c>
      <c r="E39" s="115">
        <v>5</v>
      </c>
      <c r="F39" s="116">
        <f>F38+TIME(0,E38,0)</f>
        <v>0.38749999999999984</v>
      </c>
      <c r="H39" s="36"/>
    </row>
    <row r="40" spans="1:10" x14ac:dyDescent="0.25">
      <c r="A40" s="136">
        <f>A39+0.01</f>
        <v>5.1699999999999982</v>
      </c>
      <c r="B40" s="72" t="s">
        <v>15</v>
      </c>
      <c r="C40" s="137" t="s">
        <v>65</v>
      </c>
      <c r="D40" s="85" t="s">
        <v>66</v>
      </c>
      <c r="E40" s="115">
        <v>15</v>
      </c>
      <c r="F40" s="116">
        <f>F39+TIME(0,E39,0)</f>
        <v>0.39097222222222205</v>
      </c>
      <c r="H40" s="36"/>
    </row>
    <row r="41" spans="1:10" ht="15" customHeight="1" x14ac:dyDescent="0.25">
      <c r="A41" s="136">
        <v>5.2</v>
      </c>
      <c r="B41" s="72"/>
      <c r="C41" s="85" t="s">
        <v>44</v>
      </c>
      <c r="D41" s="85"/>
      <c r="E41" s="115"/>
      <c r="F41" s="116">
        <f>F40+TIME(0,E40,0)</f>
        <v>0.40138888888888874</v>
      </c>
      <c r="H41" s="36"/>
    </row>
    <row r="42" spans="1:10" x14ac:dyDescent="0.25">
      <c r="A42" s="136">
        <f t="shared" si="3"/>
        <v>5.21</v>
      </c>
      <c r="B42" s="72" t="s">
        <v>15</v>
      </c>
      <c r="C42" s="137" t="s">
        <v>38</v>
      </c>
      <c r="D42" s="85" t="s">
        <v>55</v>
      </c>
      <c r="E42" s="115">
        <v>5</v>
      </c>
      <c r="F42" s="116">
        <f t="shared" si="0"/>
        <v>0.40138888888888874</v>
      </c>
      <c r="H42" s="36">
        <v>3.4722222222222225E-3</v>
      </c>
      <c r="J42" s="76"/>
    </row>
    <row r="43" spans="1:10" x14ac:dyDescent="0.25">
      <c r="A43" s="136">
        <f t="shared" si="3"/>
        <v>5.22</v>
      </c>
      <c r="B43" s="73" t="s">
        <v>15</v>
      </c>
      <c r="C43" s="139" t="s">
        <v>47</v>
      </c>
      <c r="D43" s="85" t="s">
        <v>56</v>
      </c>
      <c r="E43" s="140">
        <v>5</v>
      </c>
      <c r="F43" s="116">
        <f t="shared" si="0"/>
        <v>0.40486111111111095</v>
      </c>
      <c r="H43" s="36">
        <v>3.4722222222222225E-3</v>
      </c>
    </row>
    <row r="44" spans="1:10" x14ac:dyDescent="0.25">
      <c r="A44" s="136">
        <f t="shared" si="3"/>
        <v>5.2299999999999995</v>
      </c>
      <c r="B44" s="73" t="s">
        <v>15</v>
      </c>
      <c r="C44" s="139" t="s">
        <v>48</v>
      </c>
      <c r="D44" s="85" t="s">
        <v>40</v>
      </c>
      <c r="E44" s="140">
        <v>5</v>
      </c>
      <c r="F44" s="116">
        <f t="shared" si="0"/>
        <v>0.40833333333333316</v>
      </c>
      <c r="H44" s="36"/>
    </row>
    <row r="45" spans="1:10" x14ac:dyDescent="0.25">
      <c r="A45" s="136">
        <f t="shared" si="3"/>
        <v>5.2399999999999993</v>
      </c>
      <c r="B45" s="73" t="s">
        <v>15</v>
      </c>
      <c r="C45" s="139" t="s">
        <v>67</v>
      </c>
      <c r="D45" s="85" t="s">
        <v>68</v>
      </c>
      <c r="E45" s="140">
        <v>10</v>
      </c>
      <c r="F45" s="116">
        <f t="shared" si="0"/>
        <v>0.41180555555555537</v>
      </c>
      <c r="H45" s="36"/>
    </row>
    <row r="46" spans="1:10" ht="15" customHeight="1" x14ac:dyDescent="0.25">
      <c r="A46" s="136">
        <v>5.3</v>
      </c>
      <c r="B46" s="72"/>
      <c r="C46" s="85" t="s">
        <v>45</v>
      </c>
      <c r="D46" s="85"/>
      <c r="E46" s="115"/>
      <c r="F46" s="116">
        <f t="shared" si="0"/>
        <v>0.41874999999999979</v>
      </c>
      <c r="H46" s="36"/>
    </row>
    <row r="47" spans="1:10" x14ac:dyDescent="0.25">
      <c r="A47" s="136">
        <f t="shared" si="3"/>
        <v>5.31</v>
      </c>
      <c r="B47" s="72" t="s">
        <v>15</v>
      </c>
      <c r="C47" s="137" t="s">
        <v>39</v>
      </c>
      <c r="D47" s="85" t="s">
        <v>8</v>
      </c>
      <c r="E47" s="115">
        <v>5</v>
      </c>
      <c r="F47" s="116">
        <f t="shared" si="0"/>
        <v>0.41874999999999979</v>
      </c>
      <c r="H47" s="36">
        <v>3.4722222222222225E-3</v>
      </c>
      <c r="J47" s="76"/>
    </row>
    <row r="48" spans="1:10" x14ac:dyDescent="0.25">
      <c r="A48" s="136">
        <f t="shared" si="3"/>
        <v>5.3199999999999994</v>
      </c>
      <c r="B48" s="73" t="s">
        <v>15</v>
      </c>
      <c r="C48" s="139" t="s">
        <v>57</v>
      </c>
      <c r="D48" s="85" t="s">
        <v>8</v>
      </c>
      <c r="E48" s="115">
        <v>5</v>
      </c>
      <c r="F48" s="116">
        <f t="shared" si="0"/>
        <v>0.422222222222222</v>
      </c>
      <c r="H48" s="36"/>
      <c r="J48" s="76"/>
    </row>
    <row r="49" spans="1:254" x14ac:dyDescent="0.25">
      <c r="A49" s="136">
        <f t="shared" si="3"/>
        <v>5.3299999999999992</v>
      </c>
      <c r="B49" s="73" t="s">
        <v>15</v>
      </c>
      <c r="C49" s="139" t="s">
        <v>58</v>
      </c>
      <c r="D49" s="85" t="s">
        <v>8</v>
      </c>
      <c r="E49" s="115">
        <v>5</v>
      </c>
      <c r="F49" s="116">
        <f t="shared" ref="F49:F50" si="4">F48+TIME(0,E48,0)</f>
        <v>0.42569444444444421</v>
      </c>
      <c r="H49" s="36"/>
      <c r="J49" s="76"/>
    </row>
    <row r="50" spans="1:254" ht="15" customHeight="1" x14ac:dyDescent="0.25">
      <c r="A50" s="136">
        <v>5.4</v>
      </c>
      <c r="B50" s="72"/>
      <c r="C50" s="85" t="s">
        <v>46</v>
      </c>
      <c r="D50" s="85"/>
      <c r="E50" s="115"/>
      <c r="F50" s="116">
        <f t="shared" si="4"/>
        <v>0.42916666666666642</v>
      </c>
      <c r="H50" s="36"/>
    </row>
    <row r="51" spans="1:254" x14ac:dyDescent="0.25">
      <c r="A51" s="141">
        <f t="shared" si="3"/>
        <v>5.41</v>
      </c>
      <c r="B51" s="101" t="s">
        <v>12</v>
      </c>
      <c r="C51" s="142" t="s">
        <v>29</v>
      </c>
      <c r="D51" s="143" t="s">
        <v>41</v>
      </c>
      <c r="E51" s="144"/>
      <c r="F51" s="145">
        <f t="shared" si="0"/>
        <v>0.42916666666666642</v>
      </c>
      <c r="H51" s="36">
        <v>2.0833333333333333E-3</v>
      </c>
    </row>
    <row r="52" spans="1:254" x14ac:dyDescent="0.25">
      <c r="A52" s="136">
        <f t="shared" si="3"/>
        <v>5.42</v>
      </c>
      <c r="B52" s="72" t="s">
        <v>15</v>
      </c>
      <c r="C52" s="137" t="s">
        <v>59</v>
      </c>
      <c r="D52" s="85" t="s">
        <v>61</v>
      </c>
      <c r="E52" s="115">
        <v>5</v>
      </c>
      <c r="F52" s="116">
        <f t="shared" si="0"/>
        <v>0.42916666666666642</v>
      </c>
      <c r="H52" s="36"/>
    </row>
    <row r="53" spans="1:254" x14ac:dyDescent="0.25">
      <c r="A53" s="141">
        <f t="shared" si="3"/>
        <v>5.43</v>
      </c>
      <c r="B53" s="101" t="s">
        <v>12</v>
      </c>
      <c r="C53" s="142" t="s">
        <v>60</v>
      </c>
      <c r="D53" s="143" t="s">
        <v>70</v>
      </c>
      <c r="E53" s="144">
        <v>0</v>
      </c>
      <c r="F53" s="145">
        <f t="shared" si="0"/>
        <v>0.43263888888888863</v>
      </c>
      <c r="H53" s="36"/>
    </row>
    <row r="54" spans="1:254" x14ac:dyDescent="0.25">
      <c r="A54" s="141">
        <f t="shared" si="3"/>
        <v>5.4399999999999995</v>
      </c>
      <c r="B54" s="101" t="s">
        <v>12</v>
      </c>
      <c r="C54" s="142" t="s">
        <v>74</v>
      </c>
      <c r="D54" s="143" t="s">
        <v>75</v>
      </c>
      <c r="E54" s="144">
        <v>0</v>
      </c>
      <c r="F54" s="145">
        <f t="shared" si="0"/>
        <v>0.43263888888888863</v>
      </c>
      <c r="H54" s="36"/>
    </row>
    <row r="55" spans="1:254" x14ac:dyDescent="0.25">
      <c r="A55" s="141">
        <f t="shared" si="3"/>
        <v>5.4499999999999993</v>
      </c>
      <c r="B55" s="101" t="s">
        <v>12</v>
      </c>
      <c r="C55" s="142" t="s">
        <v>76</v>
      </c>
      <c r="D55" s="143" t="s">
        <v>75</v>
      </c>
      <c r="E55" s="144">
        <v>0</v>
      </c>
      <c r="F55" s="145">
        <f t="shared" si="0"/>
        <v>0.43263888888888863</v>
      </c>
      <c r="H55" s="36"/>
    </row>
    <row r="56" spans="1:254" x14ac:dyDescent="0.25">
      <c r="A56" s="141">
        <f t="shared" si="3"/>
        <v>5.4599999999999991</v>
      </c>
      <c r="B56" s="101" t="s">
        <v>12</v>
      </c>
      <c r="C56" s="142" t="s">
        <v>77</v>
      </c>
      <c r="D56" s="143" t="s">
        <v>78</v>
      </c>
      <c r="E56" s="144">
        <v>0</v>
      </c>
      <c r="F56" s="145">
        <f t="shared" si="0"/>
        <v>0.43263888888888863</v>
      </c>
      <c r="H56" s="36"/>
    </row>
    <row r="57" spans="1:254" s="114" customFormat="1" x14ac:dyDescent="0.25">
      <c r="A57" s="146">
        <v>5.47</v>
      </c>
      <c r="B57" s="109" t="s">
        <v>15</v>
      </c>
      <c r="C57" s="132" t="s">
        <v>79</v>
      </c>
      <c r="D57" s="133" t="s">
        <v>80</v>
      </c>
      <c r="E57" s="134">
        <v>5</v>
      </c>
      <c r="F57" s="116">
        <f t="shared" si="0"/>
        <v>0.43263888888888863</v>
      </c>
      <c r="G57" s="112"/>
      <c r="H57" s="113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</row>
    <row r="58" spans="1:254" x14ac:dyDescent="0.25">
      <c r="A58" s="136">
        <f>A50+0.1</f>
        <v>5.5</v>
      </c>
      <c r="B58" s="72" t="s">
        <v>15</v>
      </c>
      <c r="C58" s="85" t="s">
        <v>31</v>
      </c>
      <c r="D58" s="85" t="s">
        <v>8</v>
      </c>
      <c r="E58" s="115">
        <v>3</v>
      </c>
      <c r="F58" s="116">
        <f t="shared" si="0"/>
        <v>0.43611111111111084</v>
      </c>
      <c r="H58" s="36">
        <v>2.0833333333333333E-3</v>
      </c>
      <c r="J58" s="76"/>
    </row>
    <row r="59" spans="1:254" x14ac:dyDescent="0.25">
      <c r="A59" s="136">
        <f>A58+0.1</f>
        <v>5.6</v>
      </c>
      <c r="B59" s="72" t="s">
        <v>15</v>
      </c>
      <c r="C59" s="92" t="s">
        <v>51</v>
      </c>
      <c r="D59" s="92" t="s">
        <v>40</v>
      </c>
      <c r="E59" s="147">
        <v>5</v>
      </c>
      <c r="F59" s="116">
        <f t="shared" si="0"/>
        <v>0.43819444444444416</v>
      </c>
      <c r="H59" s="36">
        <v>1.0416666666666666E-2</v>
      </c>
    </row>
    <row r="60" spans="1:254" x14ac:dyDescent="0.25">
      <c r="A60" s="78">
        <f>A59+0.01</f>
        <v>5.6099999999999994</v>
      </c>
      <c r="B60" s="72" t="s">
        <v>15</v>
      </c>
      <c r="C60" s="85" t="s">
        <v>32</v>
      </c>
      <c r="D60" s="85" t="s">
        <v>30</v>
      </c>
      <c r="E60" s="115">
        <v>5</v>
      </c>
      <c r="F60" s="116">
        <f>F59+TIME(0,E59,0)</f>
        <v>0.44166666666666637</v>
      </c>
      <c r="H60" s="13"/>
    </row>
    <row r="61" spans="1:254" ht="25.5" customHeight="1" x14ac:dyDescent="0.25">
      <c r="A61" s="123">
        <f>A60+0.01</f>
        <v>5.6199999999999992</v>
      </c>
      <c r="B61" s="124" t="s">
        <v>85</v>
      </c>
      <c r="C61" s="125" t="s">
        <v>83</v>
      </c>
      <c r="D61" s="125" t="s">
        <v>27</v>
      </c>
      <c r="E61" s="126">
        <v>10</v>
      </c>
      <c r="F61" s="127">
        <f>F60+TIME(0,E60,0)</f>
        <v>0.44513888888888858</v>
      </c>
      <c r="H61" s="13"/>
    </row>
    <row r="62" spans="1:254" x14ac:dyDescent="0.25">
      <c r="A62" s="87"/>
      <c r="B62" s="81"/>
      <c r="C62" s="91"/>
      <c r="D62" s="88"/>
      <c r="E62" s="89"/>
      <c r="F62" s="90"/>
      <c r="H62" s="13"/>
    </row>
    <row r="63" spans="1:254" x14ac:dyDescent="0.25">
      <c r="B63" s="74" t="s">
        <v>25</v>
      </c>
      <c r="C63" s="75" t="s">
        <v>33</v>
      </c>
      <c r="D63" s="82" t="s">
        <v>8</v>
      </c>
      <c r="E63" s="83"/>
      <c r="F63" s="84" t="s">
        <v>37</v>
      </c>
      <c r="H63" s="44"/>
    </row>
    <row r="64" spans="1:254" x14ac:dyDescent="0.25">
      <c r="A64" s="45"/>
      <c r="B64" s="46"/>
      <c r="C64" s="43"/>
      <c r="D64" s="43"/>
      <c r="E64" s="47"/>
      <c r="F64" s="48"/>
      <c r="H64" s="49"/>
    </row>
    <row r="65" spans="1:8" x14ac:dyDescent="0.25">
      <c r="A65" s="50" t="s">
        <v>3</v>
      </c>
      <c r="B65" s="46" t="s">
        <v>3</v>
      </c>
      <c r="C65" s="43" t="s">
        <v>34</v>
      </c>
      <c r="D65" s="43"/>
      <c r="E65" s="47" t="s">
        <v>3</v>
      </c>
      <c r="F65" s="48" t="s">
        <v>3</v>
      </c>
      <c r="H65" s="51" t="s">
        <v>3</v>
      </c>
    </row>
    <row r="66" spans="1:8" x14ac:dyDescent="0.25">
      <c r="A66" s="46"/>
      <c r="B66" s="52"/>
      <c r="C66" s="43" t="s">
        <v>35</v>
      </c>
      <c r="D66" s="53"/>
      <c r="E66" s="54"/>
      <c r="F66" s="55"/>
      <c r="H66" s="56"/>
    </row>
    <row r="67" spans="1:8" x14ac:dyDescent="0.25">
      <c r="A67" s="46"/>
      <c r="B67" s="57"/>
      <c r="C67" s="58"/>
      <c r="D67" s="59"/>
      <c r="E67" s="60"/>
      <c r="F67" s="61"/>
      <c r="H67" s="62"/>
    </row>
    <row r="68" spans="1:8" x14ac:dyDescent="0.25">
      <c r="A68" s="63"/>
      <c r="B68" s="64"/>
      <c r="C68" s="65"/>
    </row>
    <row r="69" spans="1:8" x14ac:dyDescent="0.25">
      <c r="A69" s="63"/>
      <c r="B69" s="64"/>
      <c r="C69" s="70"/>
      <c r="D69" s="70"/>
    </row>
    <row r="70" spans="1:8" x14ac:dyDescent="0.25">
      <c r="A70" s="63"/>
      <c r="B70" s="64"/>
      <c r="C70" s="71"/>
      <c r="D70" s="70"/>
    </row>
    <row r="71" spans="1:8" x14ac:dyDescent="0.25">
      <c r="D71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2014-07-30T20:52:23Z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