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75" windowWidth="11985" windowHeight="11760"/>
  </bookViews>
  <sheets>
    <sheet name="EC_Closning_Agenda" sheetId="1" r:id="rId1"/>
  </sheets>
  <definedNames>
    <definedName name="_xlnm.Print_Area" localSheetId="0">EC_Closning_Agenda!$A$1:$F$130</definedName>
    <definedName name="Print_Area_MI">EC_Closning_Agenda!$A$1:$E$27</definedName>
    <definedName name="PRINT_AREA_MI_1">EC_Closning_Agenda!$A$1:$E$27</definedName>
  </definedNames>
  <calcPr calcId="144525"/>
</workbook>
</file>

<file path=xl/calcChain.xml><?xml version="1.0" encoding="utf-8"?>
<calcChain xmlns="http://schemas.openxmlformats.org/spreadsheetml/2006/main">
  <c r="F27" i="1" l="1"/>
  <c r="F25" i="1"/>
  <c r="A25" i="1"/>
  <c r="A113" i="1" l="1"/>
  <c r="A114" i="1" s="1"/>
  <c r="A115" i="1" s="1"/>
  <c r="A55" i="1" l="1"/>
  <c r="A82" i="1" l="1"/>
  <c r="A28" i="1"/>
  <c r="A29" i="1" s="1"/>
  <c r="A83" i="1" l="1"/>
  <c r="A84" i="1" l="1"/>
  <c r="A85" i="1" s="1"/>
  <c r="A86" i="1" s="1"/>
  <c r="A91" i="1" l="1"/>
  <c r="A87" i="1"/>
  <c r="A88" i="1" s="1"/>
  <c r="A89" i="1" s="1"/>
  <c r="A90" i="1" s="1"/>
  <c r="A30" i="1"/>
  <c r="A95" i="1" l="1"/>
  <c r="A98" i="1" s="1"/>
  <c r="A99" i="1" s="1"/>
  <c r="A100" i="1" s="1"/>
  <c r="A101" i="1" s="1"/>
  <c r="A92" i="1"/>
  <c r="A93" i="1" s="1"/>
  <c r="A94" i="1" s="1"/>
  <c r="A96" i="1"/>
  <c r="A97" i="1" s="1"/>
  <c r="A32" i="1"/>
  <c r="A33" i="1" s="1"/>
  <c r="A31" i="1"/>
  <c r="A56" i="1"/>
  <c r="A57" i="1" s="1"/>
  <c r="A102" i="1" l="1"/>
  <c r="A104" i="1" s="1"/>
  <c r="A105" i="1"/>
  <c r="A110" i="1" s="1"/>
  <c r="A34" i="1"/>
  <c r="A116" i="1"/>
  <c r="A117" i="1" s="1"/>
  <c r="A118" i="1" s="1"/>
  <c r="A119" i="1" s="1"/>
  <c r="A120" i="1" s="1"/>
  <c r="A121" i="1" s="1"/>
  <c r="A122" i="1"/>
  <c r="A123" i="1" s="1"/>
  <c r="A124" i="1" s="1"/>
  <c r="A59" i="1"/>
  <c r="A58" i="1"/>
  <c r="A61" i="1" l="1"/>
  <c r="A62" i="1" s="1"/>
  <c r="A60" i="1"/>
  <c r="A106" i="1"/>
  <c r="A107" i="1" s="1"/>
  <c r="A108" i="1" s="1"/>
  <c r="A109" i="1" s="1"/>
  <c r="A39" i="1"/>
  <c r="A35" i="1"/>
  <c r="A36" i="1" s="1"/>
  <c r="A37" i="1" s="1"/>
  <c r="A38" i="1" s="1"/>
  <c r="A63" i="1"/>
  <c r="A125" i="1"/>
  <c r="A126" i="1" s="1"/>
  <c r="F128" i="1"/>
  <c r="A40" i="1" l="1"/>
  <c r="A41" i="1" s="1"/>
  <c r="A42" i="1" s="1"/>
  <c r="A43" i="1" s="1"/>
  <c r="A44" i="1"/>
  <c r="A66" i="1"/>
  <c r="A70" i="1" s="1"/>
  <c r="A73" i="1" s="1"/>
  <c r="A64" i="1"/>
  <c r="A65" i="1" s="1"/>
  <c r="F8" i="1"/>
  <c r="A19" i="1"/>
  <c r="A20" i="1" s="1"/>
  <c r="A21" i="1" s="1"/>
  <c r="A22" i="1" s="1"/>
  <c r="A23" i="1" s="1"/>
  <c r="A24" i="1" s="1"/>
  <c r="A11" i="1"/>
  <c r="A9" i="1"/>
  <c r="A8" i="1"/>
  <c r="A13" i="1" l="1"/>
  <c r="A14" i="1" s="1"/>
  <c r="A15" i="1" s="1"/>
  <c r="A16" i="1" s="1"/>
  <c r="A17" i="1" s="1"/>
  <c r="A12" i="1"/>
  <c r="A45" i="1"/>
  <c r="A46" i="1"/>
  <c r="A71" i="1"/>
  <c r="A72" i="1" s="1"/>
  <c r="A67" i="1"/>
  <c r="A68" i="1" s="1"/>
  <c r="A69" i="1" s="1"/>
  <c r="A78" i="1"/>
  <c r="A79" i="1" s="1"/>
  <c r="A74" i="1"/>
  <c r="A75" i="1" s="1"/>
  <c r="A76" i="1" s="1"/>
  <c r="A77" i="1" s="1"/>
  <c r="F9" i="1"/>
  <c r="F11" i="1" s="1"/>
  <c r="F12" i="1" l="1"/>
  <c r="F13" i="1" s="1"/>
  <c r="F14" i="1" s="1"/>
  <c r="F15" i="1" s="1"/>
  <c r="F16" i="1" s="1"/>
  <c r="F17" i="1" s="1"/>
  <c r="F19" i="1" s="1"/>
  <c r="F20" i="1" s="1"/>
  <c r="F21" i="1" s="1"/>
  <c r="A47" i="1"/>
  <c r="A48" i="1" s="1"/>
  <c r="A49" i="1"/>
  <c r="A50" i="1" s="1"/>
  <c r="F22" i="1" l="1"/>
  <c r="F23" i="1" s="1"/>
  <c r="F24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l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l="1"/>
  <c r="F99" i="1" s="1"/>
  <c r="F100" i="1" s="1"/>
  <c r="F101" i="1" s="1"/>
  <c r="F102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</calcChain>
</file>

<file path=xl/sharedStrings.xml><?xml version="1.0" encoding="utf-8"?>
<sst xmlns="http://schemas.openxmlformats.org/spreadsheetml/2006/main" count="314" uniqueCount="131">
  <si>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</si>
  <si>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</si>
  <si>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</si>
  <si>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</si>
  <si>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</si>
  <si>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</si>
  <si>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</si>
  <si>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</si>
  <si>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</si>
  <si>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</si>
  <si>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</si>
  <si>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</si>
  <si>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</si>
  <si>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</si>
  <si>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</si>
  <si>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</si>
  <si>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Chaplin</t>
  </si>
  <si>
    <t>IEEE Standards Board and Sponsor Ballot Items</t>
  </si>
  <si>
    <t>LMSC Liaisons and External Interface</t>
  </si>
  <si>
    <t>Information Items</t>
  </si>
  <si>
    <t>Myles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</si>
  <si>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</si>
  <si>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</si>
  <si>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</si>
  <si>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</si>
  <si>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</si>
  <si>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</si>
  <si>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</si>
  <si>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</si>
  <si>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</si>
  <si>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</si>
  <si>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</si>
  <si>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</si>
  <si>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</si>
  <si>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</si>
  <si>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</si>
  <si>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</si>
  <si>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</si>
  <si>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</si>
  <si>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</si>
  <si>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Riegel</t>
  </si>
  <si>
    <t>Mody</t>
  </si>
  <si>
    <t>Heile</t>
  </si>
  <si>
    <t>Kraemer</t>
  </si>
  <si>
    <t>Das</t>
  </si>
  <si>
    <t>IEEE 802.15</t>
  </si>
  <si>
    <t>Marks</t>
  </si>
  <si>
    <t>Shellhammer</t>
  </si>
  <si>
    <t>IEEE 802.24</t>
  </si>
  <si>
    <t>IEEE OmniRAN EC Study Group</t>
  </si>
  <si>
    <t>Call for Tutorials for July 2014 Plenary (Monday, July 14, 2014)</t>
  </si>
  <si>
    <t>Thaler</t>
  </si>
  <si>
    <t>Call for Submissions for July 2014 Plenary Emerging Applications BoF (Wed, July 16, 2014)</t>
  </si>
  <si>
    <t>WG and TAG Officer Confirmations</t>
  </si>
  <si>
    <t>Confirmation of EC Appointed Positions</t>
  </si>
  <si>
    <t>EC Chair Election</t>
  </si>
  <si>
    <t>Recognition of Meeting Sponsors</t>
  </si>
  <si>
    <t>Recognition of Outgoing EC Members</t>
  </si>
  <si>
    <t>Friday 1:00PM-6:00PM, 21-Mar-2014</t>
  </si>
  <si>
    <t>IEEE 802</t>
  </si>
  <si>
    <t>IEEE 802 / SA Task Force Report</t>
  </si>
  <si>
    <t>Standing Committee Reports</t>
  </si>
  <si>
    <t>Officers Reports</t>
  </si>
  <si>
    <t>IEEE SA Staff Reports</t>
  </si>
  <si>
    <t>Treasurer's Request for Funding Allocations</t>
  </si>
  <si>
    <t>Future Venue Approval / Contract Approval</t>
  </si>
  <si>
    <t xml:space="preserve">1st Vice Chair Report </t>
  </si>
  <si>
    <t>2nd Vice Chair Report</t>
  </si>
  <si>
    <t>Treasurer's Report</t>
  </si>
  <si>
    <t>ME</t>
  </si>
  <si>
    <t>IEEE 802.11 HEW Study Group (3rd Extension)</t>
  </si>
  <si>
    <t>IEEE 802.3 400 Gb/s Ethernet Study Group (3rd Extension)</t>
  </si>
  <si>
    <t>IEEE 802.3bp PAR Modification to NesCom</t>
  </si>
  <si>
    <t>IEEE 802.3bs 400 Gb/s Ethernet PAR to NesCom</t>
  </si>
  <si>
    <t>IEEE 802 OmniRAN EC Study Group 3rd Extension</t>
  </si>
  <si>
    <t>IEEE 802.11 HEW PAR to NesCom</t>
  </si>
  <si>
    <t>Parsons</t>
  </si>
  <si>
    <t>IEEE 802.19.1 to RevCom</t>
  </si>
  <si>
    <t>Study Group and Project (EC, WG, TAG) action/status</t>
  </si>
  <si>
    <t>JTC1 Standing Committee Report</t>
  </si>
  <si>
    <t>802 EC / ITU Standing Committee Report</t>
  </si>
  <si>
    <t>802 Plenary Organizers Report</t>
  </si>
  <si>
    <t>Slykhouse</t>
  </si>
  <si>
    <t>IEEE 802.22 Spectrum Occupancy Sensing (SOS) Study Group (1st Extension)</t>
  </si>
  <si>
    <t>Jeffree</t>
  </si>
  <si>
    <t xml:space="preserve">Announcement of 802 EC Interim Telecon, Tuesday 3 June 2014 1-3pm ET </t>
  </si>
  <si>
    <t>Regulatory Liaisons / Report</t>
  </si>
  <si>
    <t>Updates to IEEE LMSC P&amp;P</t>
  </si>
  <si>
    <t>Updates to IEEE LMSC OM, WG P&amp;P and Chair's Guidelines</t>
  </si>
  <si>
    <t>MI*</t>
  </si>
  <si>
    <t>IEEE 802.15 SG on Beam Switchable Wireless Links (100G) (2nd Extension)</t>
  </si>
  <si>
    <t>IEEE 802.15 Spectrum Resource Utilization (SRU) Study Group (2nd Extension)</t>
  </si>
  <si>
    <t>IEEE 802.15.3d 100Gbps wireless switched point-to-point physical layer PAR to NesCom</t>
  </si>
  <si>
    <t>IEEE 802.15.4r Radio Based DMT to NesCom</t>
  </si>
  <si>
    <t xml:space="preserve">IEEE 802.22 Revision PAR to NesCom </t>
  </si>
  <si>
    <t>IEEE 802.21c to RevCom</t>
  </si>
  <si>
    <t>Endorse revision of RFC 4441 (Final draft - http://www.ietf.org/id/draft-iab-rfc4441rev)</t>
  </si>
  <si>
    <t xml:space="preserve">IEEE 802.15.7 Optical Camera Communications(OCC)  Study Group (1st Extension) </t>
  </si>
  <si>
    <t>IEEE 802.15.4r Distance Measurement Technology (DMT) Study Group (1st Extension)</t>
  </si>
  <si>
    <t>IEEE P802 to RevCom (Conditional)</t>
  </si>
  <si>
    <t>P802.1AX-REV to Sponsor ballot (unconditional)</t>
  </si>
  <si>
    <t>P802.1Qcd to Sponsor Ballot (unconditional)</t>
  </si>
  <si>
    <t>P802.1 Qcd PAR modification to NesCom</t>
  </si>
  <si>
    <t>Ballot responses (5 documents) to ISO/IEC JTC1 SC6</t>
  </si>
  <si>
    <t>Forward P802 to ISO/IEC JTC1 SC6 under PSDO agreement</t>
  </si>
  <si>
    <t>Liaisons to the IETF regarding 802.1Qca</t>
  </si>
  <si>
    <t xml:space="preserve">Paper “Software Defined Networking supported by IEEE 802.1Q” to MEF and CEF </t>
  </si>
  <si>
    <t>Update to 802.11 Operations Manual (Doc 11-13-0001-03)</t>
  </si>
  <si>
    <t xml:space="preserve">Doc 11-14-0368-01 slide 6 to IETF OPSAWG
</t>
  </si>
  <si>
    <t>Liaison of Doc 11-14-256-00 in relation to “WLAN Virtual Network” to ISO/IEC JTC1/SC6/WG7</t>
  </si>
  <si>
    <t>IEEE 802.3bj to RevCom (Conditional)</t>
  </si>
  <si>
    <t>IEEE 802.3bm to Sponsor Ballot (Conditional)</t>
  </si>
  <si>
    <t>IEEE 802.3 Gigabit POF Study Group Formation</t>
  </si>
  <si>
    <t>OmniRAN Task Group Formation</t>
  </si>
  <si>
    <t>IEEE 802.16 to ITU-R WP5D RE: IMT Recommendation M.1457</t>
  </si>
  <si>
    <t xml:space="preserve">REF: https://mentor.ieee.org/802.18/dcn/14/18-14-0016-00-0000-proposed-ls-to-itu-r-wp-5d-update-of-section-5-6-toward-revision-12-of-recommendation-itu-r-m-1457-meeting-x-2b-notification.docx </t>
  </si>
  <si>
    <t>Liaison Request to 3GPP</t>
  </si>
  <si>
    <t>IEEE 802.3 100 Mb/s operation over a single twisted pair Study Group</t>
  </si>
  <si>
    <t>Appointment of liaison officer from IEEE 802.3 to ITU-T SG15</t>
  </si>
  <si>
    <t>Liaison letter to ITU-T SG15: Optical Transport Network Technologies (OTNT) Standardization Work Plan</t>
  </si>
  <si>
    <t>Liaison letter response to ISO/IEC JTC 1/SC 25: Power over Ethernet</t>
  </si>
  <si>
    <t>Break</t>
  </si>
  <si>
    <t>v03</t>
  </si>
  <si>
    <t>IEEE 802.24 Scope Change</t>
  </si>
  <si>
    <t>ME*</t>
  </si>
  <si>
    <t>Deletion of "Member(s) Emeritus" from the 802 rules documents</t>
  </si>
  <si>
    <t>IEEE 802 / IETF Standing Committee Establishment</t>
  </si>
  <si>
    <t>Nikolich / Dambrosia</t>
  </si>
  <si>
    <t>IEEE 802.16 Status Report</t>
  </si>
  <si>
    <t>Godfrey</t>
  </si>
  <si>
    <t>Add Reflector Policy, per Thaler Email to SEC Reflector (http://www.ieee802.org/secmail/msg17299.html), to Chair's Guidelines.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</si>
</sst>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sz val="8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5" fillId="0" borderId="0" applyNumberFormat="0" applyFill="0" applyBorder="0" applyAlignment="0" applyProtection="0"/>
  </cellStyleXfs>
  <cellXfs count="165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164" fontId="0" fillId="0" borderId="11" xfId="0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5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" fontId="18" fillId="0" borderId="10" xfId="0" applyNumberFormat="1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/>
    </xf>
    <xf numFmtId="1" fontId="18" fillId="0" borderId="10" xfId="0" applyNumberFormat="1" applyFont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" fontId="19" fillId="14" borderId="10" xfId="0" applyNumberFormat="1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" fontId="18" fillId="18" borderId="10" xfId="0" applyNumberFormat="1" applyFont="1" applyFill="1" applyBorder="1" applyAlignment="1">
      <alignment vertical="center"/>
    </xf>
    <xf numFmtId="165" fontId="18" fillId="18" borderId="10" xfId="0" applyNumberFormat="1" applyFont="1" applyFill="1" applyBorder="1" applyAlignment="1" applyProtection="1">
      <alignment vertical="center"/>
    </xf>
    <xf numFmtId="1" fontId="18" fillId="0" borderId="10" xfId="0" applyNumberFormat="1" applyFont="1" applyFill="1" applyBorder="1" applyAlignment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vertical="center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" fontId="18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" fontId="18" fillId="16" borderId="11" xfId="0" applyNumberFormat="1" applyFont="1" applyFill="1" applyBorder="1" applyAlignment="1" applyProtection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" fontId="18" fillId="0" borderId="13" xfId="0" applyNumberFormat="1" applyFont="1" applyFill="1" applyBorder="1" applyAlignment="1" applyProtection="1">
      <alignment vertical="center"/>
    </xf>
    <xf numFmtId="165" fontId="18" fillId="0" borderId="14" xfId="0" applyNumberFormat="1" applyFont="1" applyBorder="1" applyAlignment="1" applyProtection="1">
      <alignment vertical="center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" fontId="18" fillId="0" borderId="11" xfId="0" applyNumberFormat="1" applyFont="1" applyBorder="1" applyAlignment="1" applyProtection="1">
      <alignment vertical="center"/>
    </xf>
    <xf numFmtId="164" fontId="18" fillId="20" borderId="11" xfId="0" applyFont="1" applyFill="1" applyBorder="1" applyAlignment="1" applyProtection="1">
      <alignment vertical="center" wrapText="1"/>
    </xf>
    <xf numFmtId="164" fontId="18" fillId="20" borderId="11" xfId="0" applyFont="1" applyFill="1" applyBorder="1" applyAlignment="1" applyProtection="1">
      <alignment vertical="center"/>
    </xf>
    <xf numFmtId="1" fontId="18" fillId="20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/>
    </xf>
    <xf numFmtId="1" fontId="0" fillId="0" borderId="0" xfId="0" applyNumberFormat="1" applyAlignment="1">
      <alignment vertical="center"/>
    </xf>
    <xf numFmtId="164" fontId="0" fillId="0" borderId="0" xfId="0" applyFill="1" applyAlignment="1">
      <alignment vertical="center"/>
    </xf>
    <xf numFmtId="1" fontId="0" fillId="0" borderId="11" xfId="0" applyNumberFormat="1" applyBorder="1" applyAlignment="1">
      <alignment vertical="center"/>
    </xf>
    <xf numFmtId="164" fontId="0" fillId="0" borderId="11" xfId="0" applyFill="1" applyBorder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" fontId="18" fillId="0" borderId="11" xfId="0" applyNumberFormat="1" applyFont="1" applyBorder="1" applyAlignment="1">
      <alignment vertical="center"/>
    </xf>
    <xf numFmtId="1" fontId="18" fillId="0" borderId="13" xfId="0" applyNumberFormat="1" applyFont="1" applyBorder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" fontId="18" fillId="19" borderId="11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2" fontId="24" fillId="19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 wrapText="1"/>
    </xf>
    <xf numFmtId="164" fontId="18" fillId="14" borderId="11" xfId="0" applyFont="1" applyFill="1" applyBorder="1" applyAlignment="1" applyProtection="1">
      <alignment vertical="center"/>
    </xf>
    <xf numFmtId="1" fontId="18" fillId="14" borderId="11" xfId="0" applyNumberFormat="1" applyFont="1" applyFill="1" applyBorder="1" applyAlignment="1" applyProtection="1">
      <alignment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5" xfId="0" applyNumberFormat="1" applyFont="1" applyFill="1" applyBorder="1" applyAlignment="1" applyProtection="1">
      <alignment vertical="center"/>
    </xf>
    <xf numFmtId="164" fontId="18" fillId="0" borderId="15" xfId="0" applyFont="1" applyFill="1" applyBorder="1" applyAlignment="1" applyProtection="1">
      <alignment vertical="center" wrapText="1"/>
    </xf>
    <xf numFmtId="1" fontId="18" fillId="0" borderId="15" xfId="0" applyNumberFormat="1" applyFont="1" applyFill="1" applyBorder="1" applyAlignment="1" applyProtection="1">
      <alignment vertical="center"/>
    </xf>
    <xf numFmtId="164" fontId="18" fillId="0" borderId="15" xfId="0" applyFont="1" applyBorder="1" applyAlignment="1">
      <alignment vertical="center" wrapText="1"/>
    </xf>
    <xf numFmtId="164" fontId="0" fillId="0" borderId="15" xfId="0" applyBorder="1" applyAlignment="1">
      <alignment vertical="center"/>
    </xf>
    <xf numFmtId="1" fontId="0" fillId="0" borderId="15" xfId="0" applyNumberFormat="1" applyBorder="1" applyAlignment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20" fillId="0" borderId="11" xfId="0" applyFont="1" applyFill="1" applyBorder="1" applyAlignment="1" applyProtection="1">
      <alignment horizontal="left" vertical="center" wrapText="1" indent="1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 applyProtection="1">
      <alignment vertical="center"/>
    </xf>
    <xf numFmtId="164" fontId="18" fillId="0" borderId="15" xfId="0" applyFont="1" applyBorder="1" applyAlignment="1">
      <alignment vertical="center"/>
    </xf>
    <xf numFmtId="164" fontId="18" fillId="0" borderId="15" xfId="0" applyFont="1" applyFill="1" applyBorder="1" applyAlignment="1" applyProtection="1">
      <alignment vertical="center"/>
    </xf>
    <xf numFmtId="1" fontId="18" fillId="0" borderId="15" xfId="0" applyNumberFormat="1" applyFont="1" applyBorder="1" applyAlignment="1" applyProtection="1">
      <alignment vertical="center"/>
    </xf>
    <xf numFmtId="165" fontId="18" fillId="0" borderId="15" xfId="0" applyNumberFormat="1" applyFont="1" applyBorder="1" applyAlignment="1" applyProtection="1">
      <alignment vertical="center"/>
    </xf>
    <xf numFmtId="166" fontId="18" fillId="0" borderId="15" xfId="0" applyNumberFormat="1" applyFont="1" applyFill="1" applyBorder="1" applyAlignment="1" applyProtection="1">
      <alignment horizontal="left" vertical="center"/>
    </xf>
    <xf numFmtId="164" fontId="18" fillId="0" borderId="13" xfId="0" applyFont="1" applyFill="1" applyBorder="1" applyAlignment="1" applyProtection="1">
      <alignment vertical="center"/>
    </xf>
    <xf numFmtId="164" fontId="26" fillId="0" borderId="13" xfId="43" applyFont="1" applyFill="1" applyBorder="1" applyAlignment="1" applyProtection="1">
      <alignment horizontal="left" vertical="center" wrapText="1" indent="1"/>
    </xf>
    <xf numFmtId="2" fontId="21" fillId="0" borderId="13" xfId="0" applyNumberFormat="1" applyFont="1" applyFill="1" applyBorder="1" applyAlignment="1" applyProtection="1">
      <alignment vertical="center"/>
    </xf>
    <xf numFmtId="164" fontId="18" fillId="20" borderId="11" xfId="0" applyFont="1" applyFill="1" applyBorder="1" applyAlignment="1">
      <alignment vertical="center"/>
    </xf>
    <xf numFmtId="2" fontId="27" fillId="0" borderId="11" xfId="0" applyNumberFormat="1" applyFont="1" applyFill="1" applyBorder="1" applyAlignment="1" applyProtection="1">
      <alignment horizontal="left" vertical="center"/>
    </xf>
    <xf numFmtId="164" fontId="27" fillId="0" borderId="11" xfId="0" applyFont="1" applyBorder="1" applyAlignment="1">
      <alignment vertical="center"/>
    </xf>
    <xf numFmtId="164" fontId="27" fillId="0" borderId="11" xfId="0" applyFont="1" applyFill="1" applyBorder="1" applyAlignment="1" applyProtection="1">
      <alignment vertical="center" wrapText="1"/>
    </xf>
    <xf numFmtId="164" fontId="27" fillId="0" borderId="11" xfId="0" applyFont="1" applyFill="1" applyBorder="1" applyAlignment="1" applyProtection="1">
      <alignment vertical="center"/>
    </xf>
    <xf numFmtId="1" fontId="27" fillId="0" borderId="11" xfId="0" applyNumberFormat="1" applyFont="1" applyBorder="1" applyAlignment="1" applyProtection="1">
      <alignment vertical="center"/>
    </xf>
    <xf numFmtId="165" fontId="27" fillId="0" borderId="11" xfId="0" applyNumberFormat="1" applyFont="1" applyBorder="1" applyAlignment="1" applyProtection="1">
      <alignment vertical="center"/>
    </xf>
    <xf numFmtId="164" fontId="27" fillId="0" borderId="11" xfId="0" applyFont="1" applyFill="1" applyBorder="1" applyAlignment="1">
      <alignment vertical="center"/>
    </xf>
    <xf numFmtId="1" fontId="27" fillId="0" borderId="11" xfId="0" applyNumberFormat="1" applyFont="1" applyFill="1" applyBorder="1" applyAlignment="1" applyProtection="1">
      <alignment vertical="center"/>
    </xf>
    <xf numFmtId="166" fontId="27" fillId="0" borderId="11" xfId="0" applyNumberFormat="1" applyFont="1" applyFill="1" applyBorder="1" applyAlignment="1" applyProtection="1">
      <alignment horizontal="left" vertical="center"/>
    </xf>
    <xf numFmtId="2" fontId="27" fillId="0" borderId="11" xfId="0" applyNumberFormat="1" applyFont="1" applyFill="1" applyBorder="1" applyAlignment="1" applyProtection="1">
      <alignment vertical="center"/>
    </xf>
    <xf numFmtId="2" fontId="28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indent="1"/>
    </xf>
    <xf numFmtId="164" fontId="20" fillId="19" borderId="11" xfId="0" applyFont="1" applyFill="1" applyBorder="1" applyAlignment="1">
      <alignment horizontal="left" wrapText="1" indent="1"/>
    </xf>
    <xf numFmtId="164" fontId="20" fillId="19" borderId="11" xfId="0" applyFont="1" applyFill="1" applyBorder="1" applyAlignment="1">
      <alignment horizontal="left" indent="1"/>
    </xf>
    <xf numFmtId="164" fontId="20" fillId="0" borderId="11" xfId="0" applyFont="1" applyBorder="1" applyAlignment="1">
      <alignment vertical="center"/>
    </xf>
    <xf numFmtId="164" fontId="0" fillId="0" borderId="11" xfId="0" applyBorder="1" applyAlignment="1">
      <alignment vertical="center" wrapText="1"/>
    </xf>
    <xf numFmtId="164" fontId="20" fillId="0" borderId="11" xfId="0" applyFont="1" applyBorder="1" applyAlignment="1">
      <alignment vertical="center" wrapText="1"/>
    </xf>
    <xf numFmtId="166" fontId="18" fillId="19" borderId="15" xfId="0" applyNumberFormat="1" applyFont="1" applyFill="1" applyBorder="1" applyAlignment="1" applyProtection="1">
      <alignment horizontal="left" vertical="center"/>
    </xf>
    <xf numFmtId="164" fontId="18" fillId="19" borderId="15" xfId="0" applyFont="1" applyFill="1" applyBorder="1" applyAlignment="1">
      <alignment vertical="center"/>
    </xf>
    <xf numFmtId="164" fontId="29" fillId="19" borderId="15" xfId="43" applyFont="1" applyFill="1" applyBorder="1" applyAlignment="1" applyProtection="1">
      <alignment horizontal="left" vertical="center" wrapText="1" indent="1"/>
    </xf>
    <xf numFmtId="164" fontId="18" fillId="19" borderId="15" xfId="0" applyFont="1" applyFill="1" applyBorder="1" applyAlignment="1" applyProtection="1">
      <alignment vertical="center"/>
    </xf>
    <xf numFmtId="1" fontId="18" fillId="19" borderId="15" xfId="0" applyNumberFormat="1" applyFont="1" applyFill="1" applyBorder="1" applyAlignment="1" applyProtection="1">
      <alignment vertical="center"/>
    </xf>
    <xf numFmtId="165" fontId="18" fillId="19" borderId="15" xfId="0" applyNumberFormat="1" applyFont="1" applyFill="1" applyBorder="1" applyAlignment="1" applyProtection="1">
      <alignment vertical="center"/>
    </xf>
    <xf numFmtId="166" fontId="18" fillId="19" borderId="13" xfId="0" applyNumberFormat="1" applyFont="1" applyFill="1" applyBorder="1" applyAlignment="1" applyProtection="1">
      <alignment horizontal="left" vertical="center"/>
    </xf>
    <xf numFmtId="164" fontId="18" fillId="19" borderId="13" xfId="0" applyFont="1" applyFill="1" applyBorder="1" applyAlignment="1">
      <alignment vertical="center"/>
    </xf>
    <xf numFmtId="164" fontId="26" fillId="19" borderId="13" xfId="43" applyFont="1" applyFill="1" applyBorder="1" applyAlignment="1" applyProtection="1">
      <alignment horizontal="left" vertical="center" wrapText="1" indent="1"/>
    </xf>
    <xf numFmtId="164" fontId="18" fillId="19" borderId="13" xfId="0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 applyProtection="1">
      <alignment vertical="center"/>
    </xf>
    <xf numFmtId="165" fontId="18" fillId="19" borderId="13" xfId="0" applyNumberFormat="1" applyFont="1" applyFill="1" applyBorder="1" applyAlignment="1" applyProtection="1">
      <alignment vertical="center"/>
    </xf>
    <xf numFmtId="2" fontId="18" fillId="20" borderId="15" xfId="0" applyNumberFormat="1" applyFont="1" applyFill="1" applyBorder="1" applyAlignment="1" applyProtection="1">
      <alignment vertical="center"/>
    </xf>
    <xf numFmtId="2" fontId="18" fillId="20" borderId="15" xfId="0" applyNumberFormat="1" applyFont="1" applyFill="1" applyBorder="1" applyAlignment="1" applyProtection="1">
      <alignment vertical="center" wrapText="1"/>
    </xf>
    <xf numFmtId="1" fontId="18" fillId="20" borderId="15" xfId="0" applyNumberFormat="1" applyFont="1" applyFill="1" applyBorder="1" applyAlignment="1" applyProtection="1">
      <alignment vertical="center"/>
    </xf>
    <xf numFmtId="164" fontId="27" fillId="0" borderId="15" xfId="0" applyFont="1" applyBorder="1" applyAlignment="1">
      <alignment vertical="center"/>
    </xf>
    <xf numFmtId="164" fontId="18" fillId="19" borderId="11" xfId="0" applyFont="1" applyFill="1" applyBorder="1" applyAlignment="1" applyProtection="1">
      <alignment vertical="center" wrapText="1"/>
    </xf>
    <xf numFmtId="2" fontId="18" fillId="0" borderId="13" xfId="0" applyNumberFormat="1" applyFont="1" applyFill="1" applyBorder="1" applyAlignment="1" applyProtection="1">
      <alignment vertical="center" wrapText="1"/>
    </xf>
    <xf numFmtId="2" fontId="18" fillId="19" borderId="15" xfId="0" applyNumberFormat="1" applyFont="1" applyFill="1" applyBorder="1" applyAlignment="1" applyProtection="1">
      <alignment horizontal="left" vertical="center"/>
    </xf>
    <xf numFmtId="164" fontId="28" fillId="0" borderId="11" xfId="0" applyFont="1" applyBorder="1" applyAlignment="1">
      <alignment horizontal="left" vertical="center" wrapText="1" indent="1"/>
    </xf>
    <xf numFmtId="1" fontId="27" fillId="0" borderId="11" xfId="0" applyNumberFormat="1" applyFont="1" applyBorder="1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8/dcn/14/18-14-0016-00-0000-proposed-ls-to-itu-r-wp-5d-update-of-section-5-6-toward-revision-12-of-recommendation-itu-r-m-1457-meeting-x-2b-notificat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8"/>
  <sheetViews>
    <sheetView tabSelected="1" topLeftCell="A112" zoomScale="104" zoomScaleNormal="104" workbookViewId="0">
      <selection activeCell="C119" sqref="C119"/>
    </sheetView>
  </sheetViews>
  <sheetFormatPr defaultRowHeight="19.5" customHeight="1" x14ac:dyDescent="0.25"/>
  <cols>
    <col min="1" max="1" width="4.59765625" style="32" customWidth="1"/>
    <col min="2" max="2" width="2.8984375" style="20" customWidth="1"/>
    <col min="3" max="3" width="41.3984375" style="21" customWidth="1"/>
    <col min="4" max="4" width="9.19921875" style="20" customWidth="1"/>
    <col min="5" max="5" width="2.59765625" style="77" customWidth="1"/>
    <col min="6" max="6" width="6.59765625" style="20" customWidth="1"/>
    <col min="7" max="7" width="3.796875" style="20" customWidth="1"/>
    <col min="8" max="8" width="2.69921875" style="20" customWidth="1"/>
    <col min="9" max="9" width="6" style="20" customWidth="1"/>
    <col min="10" max="10" width="4.09765625" style="20" customWidth="1"/>
    <col min="11" max="256" width="9.796875" style="20" customWidth="1"/>
    <col min="257" max="16384" width="8.796875" style="20"/>
  </cols>
  <sheetData>
    <row r="1" spans="1:254" ht="19.5" customHeight="1" x14ac:dyDescent="0.25">
      <c r="A1" s="1" t="s">
        <v>122</v>
      </c>
      <c r="B1" s="2"/>
      <c r="C1" s="3" t="s">
        <v>0</v>
      </c>
      <c r="D1" s="2"/>
      <c r="E1" s="35"/>
      <c r="F1" s="2"/>
    </row>
    <row r="2" spans="1:254" ht="19.5" customHeight="1" x14ac:dyDescent="0.25">
      <c r="A2" s="31"/>
      <c r="B2" s="2"/>
      <c r="C2" s="3" t="s">
        <v>58</v>
      </c>
      <c r="D2" s="2"/>
      <c r="E2" s="35"/>
      <c r="F2" s="2"/>
    </row>
    <row r="3" spans="1:254" ht="19.5" customHeight="1" x14ac:dyDescent="0.25">
      <c r="A3" s="31"/>
      <c r="B3" s="2"/>
      <c r="C3" s="34"/>
      <c r="D3" s="2"/>
      <c r="E3" s="35"/>
      <c r="F3" s="2"/>
    </row>
    <row r="4" spans="1:254" ht="22.5" customHeight="1" x14ac:dyDescent="0.25">
      <c r="A4" s="4" t="s">
        <v>1</v>
      </c>
      <c r="B4" s="36" t="s">
        <v>2</v>
      </c>
      <c r="C4" s="5" t="s">
        <v>3</v>
      </c>
      <c r="D4" s="2"/>
      <c r="E4" s="37" t="s">
        <v>2</v>
      </c>
      <c r="F4" s="38" t="s">
        <v>2</v>
      </c>
    </row>
    <row r="5" spans="1:254" ht="19.5" customHeight="1" x14ac:dyDescent="0.25">
      <c r="A5" s="6"/>
      <c r="B5" s="7"/>
      <c r="C5" s="8" t="s">
        <v>4</v>
      </c>
      <c r="D5" s="9"/>
      <c r="E5" s="39"/>
      <c r="F5" s="9"/>
    </row>
    <row r="6" spans="1:254" ht="19.5" customHeight="1" x14ac:dyDescent="0.25">
      <c r="A6" s="100"/>
      <c r="B6" s="40"/>
      <c r="C6" s="41" t="s">
        <v>5</v>
      </c>
      <c r="D6" s="10"/>
      <c r="E6" s="42"/>
      <c r="F6" s="43"/>
    </row>
    <row r="7" spans="1:254" s="46" customFormat="1" ht="19.5" customHeight="1" x14ac:dyDescent="0.25">
      <c r="A7" s="1"/>
      <c r="B7" s="36"/>
      <c r="C7" s="12"/>
      <c r="D7" s="11"/>
      <c r="E7" s="44"/>
      <c r="F7" s="45"/>
      <c r="H7" s="47"/>
      <c r="L7" s="48"/>
      <c r="N7" s="47"/>
      <c r="R7" s="48"/>
      <c r="T7" s="47"/>
      <c r="X7" s="48"/>
      <c r="Z7" s="47"/>
      <c r="AD7" s="48"/>
      <c r="AF7" s="47"/>
      <c r="AJ7" s="48"/>
      <c r="AL7" s="47"/>
      <c r="AP7" s="48"/>
      <c r="AR7" s="47"/>
      <c r="AV7" s="48"/>
      <c r="AX7" s="47"/>
      <c r="BB7" s="48"/>
      <c r="BD7" s="47"/>
      <c r="BH7" s="48"/>
      <c r="BJ7" s="47"/>
      <c r="BN7" s="48"/>
      <c r="BP7" s="47"/>
      <c r="BT7" s="48"/>
      <c r="BV7" s="47"/>
      <c r="BZ7" s="48"/>
      <c r="CB7" s="47"/>
      <c r="CF7" s="48"/>
      <c r="CH7" s="47"/>
      <c r="CL7" s="48"/>
      <c r="CN7" s="47"/>
      <c r="CR7" s="48"/>
      <c r="CT7" s="47"/>
      <c r="CX7" s="48"/>
      <c r="CZ7" s="47"/>
      <c r="DD7" s="48"/>
      <c r="DF7" s="47"/>
      <c r="DJ7" s="48"/>
      <c r="DL7" s="47"/>
      <c r="DP7" s="48"/>
      <c r="DR7" s="47"/>
      <c r="DV7" s="48"/>
      <c r="DX7" s="47"/>
      <c r="EB7" s="48"/>
      <c r="ED7" s="47"/>
      <c r="EH7" s="48"/>
      <c r="EJ7" s="47"/>
      <c r="EN7" s="48"/>
      <c r="EP7" s="47"/>
      <c r="ET7" s="48"/>
      <c r="EV7" s="47"/>
      <c r="EZ7" s="48"/>
      <c r="FB7" s="47"/>
      <c r="FF7" s="48"/>
      <c r="FH7" s="47"/>
      <c r="FL7" s="48"/>
      <c r="FN7" s="47"/>
      <c r="FR7" s="48"/>
      <c r="FT7" s="47"/>
      <c r="FX7" s="48"/>
      <c r="FZ7" s="47"/>
      <c r="GD7" s="48"/>
      <c r="GF7" s="47"/>
      <c r="GJ7" s="48"/>
      <c r="GL7" s="47"/>
      <c r="GP7" s="48"/>
      <c r="GR7" s="47"/>
      <c r="GV7" s="48"/>
      <c r="GX7" s="47"/>
      <c r="HB7" s="48"/>
      <c r="HD7" s="47"/>
      <c r="HH7" s="48"/>
      <c r="HJ7" s="47"/>
      <c r="HN7" s="48"/>
      <c r="HP7" s="47"/>
      <c r="HT7" s="48"/>
      <c r="HV7" s="47"/>
      <c r="HZ7" s="48"/>
      <c r="IB7" s="47"/>
      <c r="IF7" s="48"/>
      <c r="IH7" s="47"/>
      <c r="IL7" s="48"/>
      <c r="IN7" s="47"/>
      <c r="IR7" s="48"/>
      <c r="IT7" s="47"/>
    </row>
    <row r="8" spans="1:254" ht="27" customHeight="1" x14ac:dyDescent="0.25">
      <c r="A8" s="13">
        <f>1</f>
        <v>1</v>
      </c>
      <c r="B8" s="49"/>
      <c r="C8" s="50" t="s">
        <v>6</v>
      </c>
      <c r="D8" s="50" t="s">
        <v>127</v>
      </c>
      <c r="E8" s="51">
        <v>10</v>
      </c>
      <c r="F8" s="38">
        <f>TIME(13,0,0)</f>
        <v>0.54166666666666663</v>
      </c>
    </row>
    <row r="9" spans="1:254" ht="19.5" customHeight="1" x14ac:dyDescent="0.25">
      <c r="A9" s="13">
        <f>2</f>
        <v>2</v>
      </c>
      <c r="B9" s="49" t="s">
        <v>8</v>
      </c>
      <c r="C9" s="50" t="s">
        <v>9</v>
      </c>
      <c r="D9" s="49" t="s">
        <v>7</v>
      </c>
      <c r="E9" s="51">
        <v>10</v>
      </c>
      <c r="F9" s="38">
        <f>F8+TIME(0,E8,0)</f>
        <v>0.54861111111111105</v>
      </c>
    </row>
    <row r="10" spans="1:254" ht="19.5" customHeight="1" x14ac:dyDescent="0.25">
      <c r="A10" s="22"/>
      <c r="B10" s="52"/>
      <c r="C10" s="53"/>
      <c r="D10" s="52"/>
      <c r="E10" s="54"/>
      <c r="F10" s="55"/>
    </row>
    <row r="11" spans="1:254" ht="19.5" customHeight="1" x14ac:dyDescent="0.25">
      <c r="A11" s="14">
        <f>3</f>
        <v>3</v>
      </c>
      <c r="B11" s="56" t="s">
        <v>10</v>
      </c>
      <c r="C11" s="57" t="s">
        <v>29</v>
      </c>
      <c r="D11" s="56" t="s">
        <v>7</v>
      </c>
      <c r="E11" s="58">
        <v>1</v>
      </c>
      <c r="F11" s="59">
        <f>F9+TIME(0,E9,0)</f>
        <v>0.55555555555555547</v>
      </c>
    </row>
    <row r="12" spans="1:254" ht="19.5" customHeight="1" x14ac:dyDescent="0.25">
      <c r="A12" s="28">
        <f t="shared" ref="A12" si="0">A11+0.001</f>
        <v>3.0009999999999999</v>
      </c>
      <c r="B12" s="56" t="s">
        <v>13</v>
      </c>
      <c r="C12" s="57" t="s">
        <v>128</v>
      </c>
      <c r="D12" s="56" t="s">
        <v>129</v>
      </c>
      <c r="E12" s="58">
        <v>15</v>
      </c>
      <c r="F12" s="38">
        <f t="shared" ref="F12:F17" si="1">F11+TIME(0,E11,0)</f>
        <v>0.55624999999999991</v>
      </c>
    </row>
    <row r="13" spans="1:254" ht="19.5" customHeight="1" x14ac:dyDescent="0.25">
      <c r="A13" s="23">
        <f>A11+0.01</f>
        <v>3.01</v>
      </c>
      <c r="B13" s="65" t="s">
        <v>8</v>
      </c>
      <c r="C13" s="161" t="s">
        <v>53</v>
      </c>
      <c r="D13" s="65" t="s">
        <v>7</v>
      </c>
      <c r="E13" s="67">
        <v>15</v>
      </c>
      <c r="F13" s="38">
        <f t="shared" si="1"/>
        <v>0.56666666666666654</v>
      </c>
    </row>
    <row r="14" spans="1:254" ht="19.5" customHeight="1" x14ac:dyDescent="0.25">
      <c r="A14" s="14">
        <f>A13+0.01</f>
        <v>3.0199999999999996</v>
      </c>
      <c r="B14" s="56" t="s">
        <v>8</v>
      </c>
      <c r="C14" s="57" t="s">
        <v>55</v>
      </c>
      <c r="D14" s="56" t="s">
        <v>51</v>
      </c>
      <c r="E14" s="58">
        <v>5</v>
      </c>
      <c r="F14" s="38">
        <f t="shared" si="1"/>
        <v>0.57708333333333317</v>
      </c>
    </row>
    <row r="15" spans="1:254" ht="19.5" customHeight="1" x14ac:dyDescent="0.25">
      <c r="A15" s="14">
        <f>A14+0.01</f>
        <v>3.0299999999999994</v>
      </c>
      <c r="B15" s="56" t="s">
        <v>8</v>
      </c>
      <c r="C15" s="57" t="s">
        <v>54</v>
      </c>
      <c r="D15" s="56" t="s">
        <v>7</v>
      </c>
      <c r="E15" s="58">
        <v>15</v>
      </c>
      <c r="F15" s="38">
        <f t="shared" si="1"/>
        <v>0.58055555555555538</v>
      </c>
    </row>
    <row r="16" spans="1:254" ht="19.5" customHeight="1" x14ac:dyDescent="0.25">
      <c r="A16" s="14">
        <f>A15+0.01</f>
        <v>3.0399999999999991</v>
      </c>
      <c r="B16" s="56" t="s">
        <v>10</v>
      </c>
      <c r="C16" s="57" t="s">
        <v>57</v>
      </c>
      <c r="D16" s="56" t="s">
        <v>7</v>
      </c>
      <c r="E16" s="58">
        <v>2</v>
      </c>
      <c r="F16" s="38">
        <f t="shared" si="1"/>
        <v>0.59097222222222201</v>
      </c>
    </row>
    <row r="17" spans="1:6" ht="19.5" customHeight="1" x14ac:dyDescent="0.25">
      <c r="A17" s="14">
        <f>A16+0.01</f>
        <v>3.0499999999999989</v>
      </c>
      <c r="B17" s="56" t="s">
        <v>10</v>
      </c>
      <c r="C17" s="57" t="s">
        <v>56</v>
      </c>
      <c r="D17" s="56" t="s">
        <v>7</v>
      </c>
      <c r="E17" s="58">
        <v>5</v>
      </c>
      <c r="F17" s="38">
        <f t="shared" si="1"/>
        <v>0.59236111111111089</v>
      </c>
    </row>
    <row r="18" spans="1:6" s="64" customFormat="1" ht="27.75" customHeight="1" x14ac:dyDescent="0.25">
      <c r="A18" s="24"/>
      <c r="B18" s="60"/>
      <c r="C18" s="61"/>
      <c r="D18" s="60"/>
      <c r="E18" s="62"/>
      <c r="F18" s="63"/>
    </row>
    <row r="19" spans="1:6" ht="19.5" customHeight="1" x14ac:dyDescent="0.25">
      <c r="A19" s="23">
        <f>4</f>
        <v>4</v>
      </c>
      <c r="B19" s="65"/>
      <c r="C19" s="66" t="s">
        <v>11</v>
      </c>
      <c r="D19" s="65"/>
      <c r="E19" s="67"/>
      <c r="F19" s="68">
        <f>F17+TIME(0,E17,0)</f>
        <v>0.5958333333333331</v>
      </c>
    </row>
    <row r="20" spans="1:6" ht="19.5" customHeight="1" x14ac:dyDescent="0.25">
      <c r="A20" s="14">
        <f t="shared" ref="A20:A25" si="2">A19+0.01</f>
        <v>4.01</v>
      </c>
      <c r="B20" s="101" t="s">
        <v>8</v>
      </c>
      <c r="C20" s="102" t="s">
        <v>65</v>
      </c>
      <c r="D20" s="101" t="s">
        <v>12</v>
      </c>
      <c r="E20" s="103">
        <v>20</v>
      </c>
      <c r="F20" s="38">
        <f t="shared" ref="F20:F25" si="3">F19+TIME(0,E19,0)</f>
        <v>0.5958333333333331</v>
      </c>
    </row>
    <row r="21" spans="1:6" s="69" customFormat="1" ht="19.5" customHeight="1" x14ac:dyDescent="0.25">
      <c r="A21" s="14">
        <f t="shared" si="2"/>
        <v>4.0199999999999996</v>
      </c>
      <c r="B21" s="76" t="s">
        <v>8</v>
      </c>
      <c r="C21" s="96" t="s">
        <v>64</v>
      </c>
      <c r="D21" s="76" t="s">
        <v>16</v>
      </c>
      <c r="E21" s="75">
        <v>15</v>
      </c>
      <c r="F21" s="38">
        <f t="shared" si="3"/>
        <v>0.60972222222222194</v>
      </c>
    </row>
    <row r="22" spans="1:6" s="69" customFormat="1" ht="19.5" customHeight="1" x14ac:dyDescent="0.25">
      <c r="A22" s="14">
        <f t="shared" si="2"/>
        <v>4.0299999999999994</v>
      </c>
      <c r="B22" s="76" t="s">
        <v>69</v>
      </c>
      <c r="C22" s="96" t="s">
        <v>87</v>
      </c>
      <c r="D22" s="76" t="s">
        <v>15</v>
      </c>
      <c r="E22" s="75">
        <v>15</v>
      </c>
      <c r="F22" s="38">
        <f t="shared" si="3"/>
        <v>0.62013888888888857</v>
      </c>
    </row>
    <row r="23" spans="1:6" s="69" customFormat="1" ht="19.5" customHeight="1" x14ac:dyDescent="0.25">
      <c r="A23" s="27">
        <f t="shared" si="2"/>
        <v>4.0399999999999991</v>
      </c>
      <c r="B23" s="156" t="s">
        <v>8</v>
      </c>
      <c r="C23" s="157" t="s">
        <v>88</v>
      </c>
      <c r="D23" s="156" t="s">
        <v>15</v>
      </c>
      <c r="E23" s="158">
        <v>10</v>
      </c>
      <c r="F23" s="55">
        <f t="shared" si="3"/>
        <v>0.6305555555555552</v>
      </c>
    </row>
    <row r="24" spans="1:6" s="69" customFormat="1" ht="19.5" customHeight="1" x14ac:dyDescent="0.25">
      <c r="A24" s="27">
        <f t="shared" si="2"/>
        <v>4.0499999999999989</v>
      </c>
      <c r="B24" s="76" t="s">
        <v>8</v>
      </c>
      <c r="C24" s="96" t="s">
        <v>125</v>
      </c>
      <c r="D24" s="76" t="s">
        <v>84</v>
      </c>
      <c r="E24" s="75">
        <v>10</v>
      </c>
      <c r="F24" s="59">
        <f t="shared" si="3"/>
        <v>0.63749999999999962</v>
      </c>
    </row>
    <row r="25" spans="1:6" s="69" customFormat="1" ht="30.75" customHeight="1" x14ac:dyDescent="0.25">
      <c r="A25" s="162">
        <f t="shared" si="2"/>
        <v>4.0599999999999987</v>
      </c>
      <c r="B25" s="91" t="s">
        <v>89</v>
      </c>
      <c r="C25" s="92" t="s">
        <v>130</v>
      </c>
      <c r="D25" s="91" t="s">
        <v>51</v>
      </c>
      <c r="E25" s="93">
        <v>0</v>
      </c>
      <c r="F25" s="94">
        <f t="shared" si="3"/>
        <v>0.64444444444444404</v>
      </c>
    </row>
    <row r="26" spans="1:6" ht="19.5" customHeight="1" x14ac:dyDescent="0.25">
      <c r="A26" s="14"/>
      <c r="B26" s="56"/>
      <c r="C26" s="57"/>
      <c r="D26" s="56"/>
      <c r="E26" s="58"/>
      <c r="F26" s="84"/>
    </row>
    <row r="27" spans="1:6" ht="19.5" customHeight="1" x14ac:dyDescent="0.25">
      <c r="A27" s="14">
        <v>5</v>
      </c>
      <c r="B27" s="15"/>
      <c r="C27" s="70" t="s">
        <v>17</v>
      </c>
      <c r="D27" s="71"/>
      <c r="E27" s="72"/>
      <c r="F27" s="59">
        <f>F25+TIME(0,E25,0)</f>
        <v>0.64444444444444404</v>
      </c>
    </row>
    <row r="28" spans="1:6" ht="19.5" customHeight="1" x14ac:dyDescent="0.25">
      <c r="A28" s="14">
        <f t="shared" ref="A28:A50" si="4">A27+0.01</f>
        <v>5.01</v>
      </c>
      <c r="B28" s="15"/>
      <c r="C28" s="66" t="s">
        <v>33</v>
      </c>
      <c r="D28" s="71" t="s">
        <v>47</v>
      </c>
      <c r="E28" s="72"/>
      <c r="F28" s="59">
        <f t="shared" ref="F28:F98" si="5">F27+TIME(0,E27,0)</f>
        <v>0.64444444444444404</v>
      </c>
    </row>
    <row r="29" spans="1:6" ht="19.5" customHeight="1" x14ac:dyDescent="0.25">
      <c r="A29" s="28">
        <f t="shared" ref="A29" si="6">A28+0.001</f>
        <v>5.0110000000000001</v>
      </c>
      <c r="B29" s="15" t="s">
        <v>69</v>
      </c>
      <c r="C29" s="108" t="s">
        <v>77</v>
      </c>
      <c r="D29" s="71" t="s">
        <v>47</v>
      </c>
      <c r="E29" s="72">
        <v>3</v>
      </c>
      <c r="F29" s="59">
        <f t="shared" si="5"/>
        <v>0.64444444444444404</v>
      </c>
    </row>
    <row r="30" spans="1:6" ht="19.5" customHeight="1" x14ac:dyDescent="0.25">
      <c r="A30" s="14">
        <f>A28+0.01</f>
        <v>5.0199999999999996</v>
      </c>
      <c r="B30" s="15"/>
      <c r="C30" s="66" t="s">
        <v>34</v>
      </c>
      <c r="D30" s="71" t="s">
        <v>44</v>
      </c>
      <c r="E30" s="72"/>
      <c r="F30" s="59">
        <f t="shared" si="5"/>
        <v>0.64652777777777737</v>
      </c>
    </row>
    <row r="31" spans="1:6" ht="19.5" customHeight="1" x14ac:dyDescent="0.25">
      <c r="A31" s="28">
        <f t="shared" ref="A31" si="7">A30+0.001</f>
        <v>5.0209999999999999</v>
      </c>
      <c r="B31" s="15" t="s">
        <v>69</v>
      </c>
      <c r="C31" s="108" t="s">
        <v>95</v>
      </c>
      <c r="D31" s="71" t="s">
        <v>44</v>
      </c>
      <c r="E31" s="72">
        <v>3</v>
      </c>
      <c r="F31" s="59">
        <f t="shared" si="5"/>
        <v>0.64652777777777737</v>
      </c>
    </row>
    <row r="32" spans="1:6" ht="19.5" customHeight="1" x14ac:dyDescent="0.25">
      <c r="A32" s="14">
        <f>A30+0.01</f>
        <v>5.0299999999999994</v>
      </c>
      <c r="B32" s="15"/>
      <c r="C32" s="66" t="s">
        <v>35</v>
      </c>
      <c r="D32" s="71" t="s">
        <v>41</v>
      </c>
      <c r="E32" s="72"/>
      <c r="F32" s="59">
        <f t="shared" si="5"/>
        <v>0.64861111111111069</v>
      </c>
    </row>
    <row r="33" spans="1:6" ht="19.5" customHeight="1" x14ac:dyDescent="0.25">
      <c r="A33" s="28">
        <f t="shared" ref="A33:A38" si="8">A32+0.001</f>
        <v>5.0309999999999997</v>
      </c>
      <c r="B33" s="15" t="s">
        <v>69</v>
      </c>
      <c r="C33" s="108" t="s">
        <v>94</v>
      </c>
      <c r="D33" s="71" t="s">
        <v>41</v>
      </c>
      <c r="E33" s="72">
        <v>3</v>
      </c>
      <c r="F33" s="59">
        <f t="shared" si="5"/>
        <v>0.64861111111111069</v>
      </c>
    </row>
    <row r="34" spans="1:6" ht="19.5" customHeight="1" x14ac:dyDescent="0.25">
      <c r="A34" s="14">
        <f>A32+0.01</f>
        <v>5.0399999999999991</v>
      </c>
      <c r="B34" s="15"/>
      <c r="C34" s="66" t="s">
        <v>36</v>
      </c>
      <c r="D34" s="71" t="s">
        <v>84</v>
      </c>
      <c r="E34" s="72"/>
      <c r="F34" s="59">
        <f t="shared" si="5"/>
        <v>0.65069444444444402</v>
      </c>
    </row>
    <row r="35" spans="1:6" ht="19.5" customHeight="1" x14ac:dyDescent="0.25">
      <c r="A35" s="28">
        <f t="shared" si="8"/>
        <v>5.0409999999999995</v>
      </c>
      <c r="B35" s="15" t="s">
        <v>69</v>
      </c>
      <c r="C35" s="108" t="s">
        <v>99</v>
      </c>
      <c r="D35" s="71" t="s">
        <v>84</v>
      </c>
      <c r="E35" s="72">
        <v>3</v>
      </c>
      <c r="F35" s="59">
        <f t="shared" si="5"/>
        <v>0.65069444444444402</v>
      </c>
    </row>
    <row r="36" spans="1:6" ht="19.5" customHeight="1" x14ac:dyDescent="0.25">
      <c r="A36" s="28">
        <f t="shared" si="8"/>
        <v>5.0419999999999998</v>
      </c>
      <c r="B36" s="15" t="s">
        <v>69</v>
      </c>
      <c r="C36" s="108" t="s">
        <v>100</v>
      </c>
      <c r="D36" s="71" t="s">
        <v>84</v>
      </c>
      <c r="E36" s="72">
        <v>3</v>
      </c>
      <c r="F36" s="59">
        <f t="shared" si="5"/>
        <v>0.65277777777777735</v>
      </c>
    </row>
    <row r="37" spans="1:6" ht="19.5" customHeight="1" x14ac:dyDescent="0.25">
      <c r="A37" s="28">
        <f t="shared" si="8"/>
        <v>5.0430000000000001</v>
      </c>
      <c r="B37" s="15" t="s">
        <v>69</v>
      </c>
      <c r="C37" s="108" t="s">
        <v>101</v>
      </c>
      <c r="D37" s="71" t="s">
        <v>84</v>
      </c>
      <c r="E37" s="72">
        <v>3</v>
      </c>
      <c r="F37" s="59">
        <f t="shared" si="5"/>
        <v>0.65486111111111067</v>
      </c>
    </row>
    <row r="38" spans="1:6" ht="19.5" customHeight="1" x14ac:dyDescent="0.25">
      <c r="A38" s="28">
        <f t="shared" si="8"/>
        <v>5.0440000000000005</v>
      </c>
      <c r="B38" s="15" t="s">
        <v>69</v>
      </c>
      <c r="C38" s="108" t="s">
        <v>102</v>
      </c>
      <c r="D38" s="71" t="s">
        <v>84</v>
      </c>
      <c r="E38" s="72">
        <v>3</v>
      </c>
      <c r="F38" s="59">
        <f t="shared" si="5"/>
        <v>0.656944444444444</v>
      </c>
    </row>
    <row r="39" spans="1:6" ht="18.75" customHeight="1" x14ac:dyDescent="0.25">
      <c r="A39" s="14">
        <f>A34+0.01</f>
        <v>5.0499999999999989</v>
      </c>
      <c r="B39" s="15"/>
      <c r="C39" s="66" t="s">
        <v>37</v>
      </c>
      <c r="D39" s="71" t="s">
        <v>39</v>
      </c>
      <c r="E39" s="72"/>
      <c r="F39" s="59">
        <f t="shared" si="5"/>
        <v>0.65902777777777732</v>
      </c>
    </row>
    <row r="40" spans="1:6" ht="17.25" customHeight="1" x14ac:dyDescent="0.25">
      <c r="A40" s="28">
        <f t="shared" ref="A40:A48" si="9">A39+0.001</f>
        <v>5.0509999999999993</v>
      </c>
      <c r="B40" s="16" t="s">
        <v>69</v>
      </c>
      <c r="C40" s="108" t="s">
        <v>110</v>
      </c>
      <c r="D40" s="71" t="s">
        <v>39</v>
      </c>
      <c r="E40" s="72">
        <v>3</v>
      </c>
      <c r="F40" s="59">
        <f t="shared" si="5"/>
        <v>0.65902777777777732</v>
      </c>
    </row>
    <row r="41" spans="1:6" ht="18.75" customHeight="1" x14ac:dyDescent="0.25">
      <c r="A41" s="28">
        <f t="shared" si="9"/>
        <v>5.0519999999999996</v>
      </c>
      <c r="B41" s="16" t="s">
        <v>69</v>
      </c>
      <c r="C41" s="108" t="s">
        <v>111</v>
      </c>
      <c r="D41" s="71" t="s">
        <v>39</v>
      </c>
      <c r="E41" s="72">
        <v>3</v>
      </c>
      <c r="F41" s="59">
        <f t="shared" si="5"/>
        <v>0.66111111111111065</v>
      </c>
    </row>
    <row r="42" spans="1:6" ht="28.5" customHeight="1" x14ac:dyDescent="0.25">
      <c r="A42" s="28">
        <f t="shared" si="9"/>
        <v>5.0529999999999999</v>
      </c>
      <c r="B42" s="16" t="s">
        <v>69</v>
      </c>
      <c r="C42" s="108" t="s">
        <v>72</v>
      </c>
      <c r="D42" s="71" t="s">
        <v>39</v>
      </c>
      <c r="E42" s="72">
        <v>3</v>
      </c>
      <c r="F42" s="59">
        <f t="shared" si="5"/>
        <v>0.66319444444444398</v>
      </c>
    </row>
    <row r="43" spans="1:6" ht="18.75" customHeight="1" x14ac:dyDescent="0.25">
      <c r="A43" s="28">
        <f t="shared" si="9"/>
        <v>5.0540000000000003</v>
      </c>
      <c r="B43" s="16" t="s">
        <v>69</v>
      </c>
      <c r="C43" s="108" t="s">
        <v>73</v>
      </c>
      <c r="D43" s="71" t="s">
        <v>39</v>
      </c>
      <c r="E43" s="72">
        <v>3</v>
      </c>
      <c r="F43" s="59">
        <f t="shared" si="5"/>
        <v>0.6652777777777773</v>
      </c>
    </row>
    <row r="44" spans="1:6" ht="19.5" customHeight="1" x14ac:dyDescent="0.25">
      <c r="A44" s="14">
        <f>A39+0.01</f>
        <v>5.0599999999999987</v>
      </c>
      <c r="B44" s="15"/>
      <c r="C44" s="66" t="s">
        <v>38</v>
      </c>
      <c r="D44" s="71" t="s">
        <v>43</v>
      </c>
      <c r="E44" s="72"/>
      <c r="F44" s="59">
        <f>F43+TIME(0,E43,0)</f>
        <v>0.66736111111111063</v>
      </c>
    </row>
    <row r="45" spans="1:6" ht="19.5" customHeight="1" x14ac:dyDescent="0.25">
      <c r="A45" s="28">
        <f t="shared" si="9"/>
        <v>5.0609999999999991</v>
      </c>
      <c r="B45" s="15" t="s">
        <v>69</v>
      </c>
      <c r="C45" s="108" t="s">
        <v>75</v>
      </c>
      <c r="D45" s="71" t="s">
        <v>43</v>
      </c>
      <c r="E45" s="72">
        <v>5</v>
      </c>
      <c r="F45" s="59">
        <f t="shared" si="5"/>
        <v>0.66736111111111063</v>
      </c>
    </row>
    <row r="46" spans="1:6" ht="19.5" customHeight="1" x14ac:dyDescent="0.25">
      <c r="A46" s="14">
        <f>A44+0.01</f>
        <v>5.0699999999999985</v>
      </c>
      <c r="B46" s="15"/>
      <c r="C46" s="66" t="s">
        <v>45</v>
      </c>
      <c r="D46" s="71" t="s">
        <v>42</v>
      </c>
      <c r="E46" s="72"/>
      <c r="F46" s="59">
        <f t="shared" si="5"/>
        <v>0.67083333333333284</v>
      </c>
    </row>
    <row r="47" spans="1:6" ht="27.75" customHeight="1" x14ac:dyDescent="0.25">
      <c r="A47" s="28">
        <f t="shared" si="9"/>
        <v>5.0709999999999988</v>
      </c>
      <c r="B47" s="15" t="s">
        <v>69</v>
      </c>
      <c r="C47" s="108" t="s">
        <v>92</v>
      </c>
      <c r="D47" s="71" t="s">
        <v>42</v>
      </c>
      <c r="E47" s="72">
        <v>15</v>
      </c>
      <c r="F47" s="59">
        <f t="shared" si="5"/>
        <v>0.67083333333333284</v>
      </c>
    </row>
    <row r="48" spans="1:6" ht="19.5" customHeight="1" x14ac:dyDescent="0.25">
      <c r="A48" s="28">
        <f t="shared" si="9"/>
        <v>5.0719999999999992</v>
      </c>
      <c r="B48" s="15" t="s">
        <v>69</v>
      </c>
      <c r="C48" s="108" t="s">
        <v>93</v>
      </c>
      <c r="D48" s="71" t="s">
        <v>42</v>
      </c>
      <c r="E48" s="72">
        <v>5</v>
      </c>
      <c r="F48" s="59">
        <f t="shared" si="5"/>
        <v>0.68124999999999947</v>
      </c>
    </row>
    <row r="49" spans="1:6" ht="19.5" customHeight="1" x14ac:dyDescent="0.25">
      <c r="A49" s="127">
        <f>A46+0.01</f>
        <v>5.0799999999999983</v>
      </c>
      <c r="B49" s="128"/>
      <c r="C49" s="129" t="s">
        <v>31</v>
      </c>
      <c r="D49" s="130" t="s">
        <v>46</v>
      </c>
      <c r="E49" s="131"/>
      <c r="F49" s="59">
        <f t="shared" si="5"/>
        <v>0.68472222222222168</v>
      </c>
    </row>
    <row r="50" spans="1:6" ht="19.5" customHeight="1" x14ac:dyDescent="0.25">
      <c r="A50" s="127">
        <f t="shared" si="4"/>
        <v>5.0899999999999981</v>
      </c>
      <c r="B50" s="128" t="s">
        <v>69</v>
      </c>
      <c r="C50" s="129" t="s">
        <v>32</v>
      </c>
      <c r="D50" s="130" t="s">
        <v>21</v>
      </c>
      <c r="E50" s="131"/>
      <c r="F50" s="132">
        <f t="shared" si="5"/>
        <v>0.68472222222222168</v>
      </c>
    </row>
    <row r="51" spans="1:6" ht="19.5" customHeight="1" x14ac:dyDescent="0.25">
      <c r="A51" s="14"/>
      <c r="B51" s="15"/>
      <c r="C51" s="142"/>
      <c r="D51" s="25"/>
      <c r="E51" s="72"/>
      <c r="F51" s="59">
        <f t="shared" si="5"/>
        <v>0.68472222222222168</v>
      </c>
    </row>
    <row r="52" spans="1:6" ht="19.5" customHeight="1" x14ac:dyDescent="0.25">
      <c r="A52" s="14"/>
      <c r="B52" s="15"/>
      <c r="C52" s="143" t="s">
        <v>121</v>
      </c>
      <c r="D52" s="141" t="s">
        <v>7</v>
      </c>
      <c r="E52" s="72">
        <v>5</v>
      </c>
      <c r="F52" s="59">
        <f t="shared" si="5"/>
        <v>0.68472222222222168</v>
      </c>
    </row>
    <row r="53" spans="1:6" ht="19.5" customHeight="1" x14ac:dyDescent="0.25">
      <c r="A53" s="14"/>
      <c r="B53" s="15"/>
      <c r="C53" s="142"/>
      <c r="D53" s="25"/>
      <c r="E53" s="72"/>
      <c r="F53" s="59">
        <f t="shared" si="5"/>
        <v>0.68819444444444389</v>
      </c>
    </row>
    <row r="54" spans="1:6" ht="19.5" customHeight="1" x14ac:dyDescent="0.25">
      <c r="A54" s="14">
        <v>6</v>
      </c>
      <c r="B54" s="16"/>
      <c r="C54" s="66" t="s">
        <v>78</v>
      </c>
      <c r="D54" s="71"/>
      <c r="E54" s="58"/>
      <c r="F54" s="59">
        <f t="shared" si="5"/>
        <v>0.68819444444444389</v>
      </c>
    </row>
    <row r="55" spans="1:6" ht="19.5" customHeight="1" x14ac:dyDescent="0.25">
      <c r="A55" s="127">
        <f t="shared" ref="A55:A79" si="10">A54+0.01</f>
        <v>6.01</v>
      </c>
      <c r="B55" s="133"/>
      <c r="C55" s="129" t="s">
        <v>33</v>
      </c>
      <c r="D55" s="130" t="s">
        <v>47</v>
      </c>
      <c r="E55" s="134"/>
      <c r="F55" s="132">
        <f t="shared" si="5"/>
        <v>0.68819444444444389</v>
      </c>
    </row>
    <row r="56" spans="1:6" ht="19.5" customHeight="1" x14ac:dyDescent="0.25">
      <c r="A56" s="127">
        <f t="shared" si="10"/>
        <v>6.02</v>
      </c>
      <c r="B56" s="133"/>
      <c r="C56" s="129" t="s">
        <v>34</v>
      </c>
      <c r="D56" s="130" t="s">
        <v>44</v>
      </c>
      <c r="E56" s="134"/>
      <c r="F56" s="132">
        <f t="shared" si="5"/>
        <v>0.68819444444444389</v>
      </c>
    </row>
    <row r="57" spans="1:6" ht="19.5" customHeight="1" x14ac:dyDescent="0.25">
      <c r="A57" s="14">
        <f t="shared" si="10"/>
        <v>6.0299999999999994</v>
      </c>
      <c r="B57" s="16"/>
      <c r="C57" s="66" t="s">
        <v>35</v>
      </c>
      <c r="D57" s="71" t="s">
        <v>41</v>
      </c>
      <c r="E57" s="58"/>
      <c r="F57" s="59">
        <f t="shared" si="5"/>
        <v>0.68819444444444389</v>
      </c>
    </row>
    <row r="58" spans="1:6" ht="19.5" customHeight="1" x14ac:dyDescent="0.25">
      <c r="A58" s="30">
        <f>A57+0.001</f>
        <v>6.0309999999999997</v>
      </c>
      <c r="B58" s="115"/>
      <c r="C58" s="116" t="s">
        <v>83</v>
      </c>
      <c r="D58" s="117" t="s">
        <v>41</v>
      </c>
      <c r="E58" s="93">
        <v>0</v>
      </c>
      <c r="F58" s="94">
        <f t="shared" si="5"/>
        <v>0.68819444444444389</v>
      </c>
    </row>
    <row r="59" spans="1:6" ht="19.5" customHeight="1" x14ac:dyDescent="0.25">
      <c r="A59" s="14">
        <f>A57+0.01</f>
        <v>6.0399999999999991</v>
      </c>
      <c r="B59" s="16" t="s">
        <v>8</v>
      </c>
      <c r="C59" s="66" t="s">
        <v>48</v>
      </c>
      <c r="D59" s="71" t="s">
        <v>15</v>
      </c>
      <c r="E59" s="58"/>
      <c r="F59" s="59">
        <f t="shared" si="5"/>
        <v>0.68819444444444389</v>
      </c>
    </row>
    <row r="60" spans="1:6" ht="19.5" customHeight="1" x14ac:dyDescent="0.25">
      <c r="A60" s="28">
        <f>A59+0.001</f>
        <v>6.0409999999999995</v>
      </c>
      <c r="B60" s="16" t="s">
        <v>10</v>
      </c>
      <c r="C60" s="107" t="s">
        <v>123</v>
      </c>
      <c r="D60" s="71" t="s">
        <v>15</v>
      </c>
      <c r="E60" s="58">
        <v>10</v>
      </c>
      <c r="F60" s="59">
        <f t="shared" si="5"/>
        <v>0.68819444444444389</v>
      </c>
    </row>
    <row r="61" spans="1:6" ht="19.5" customHeight="1" x14ac:dyDescent="0.25">
      <c r="A61" s="14">
        <f>A59+0.01</f>
        <v>6.0499999999999989</v>
      </c>
      <c r="B61" s="16"/>
      <c r="C61" s="73" t="s">
        <v>49</v>
      </c>
      <c r="D61" s="74" t="s">
        <v>40</v>
      </c>
      <c r="E61" s="58"/>
      <c r="F61" s="59">
        <f t="shared" si="5"/>
        <v>0.69513888888888831</v>
      </c>
    </row>
    <row r="62" spans="1:6" ht="19.5" customHeight="1" x14ac:dyDescent="0.25">
      <c r="A62" s="28">
        <f>A61+0.001</f>
        <v>6.0509999999999993</v>
      </c>
      <c r="B62" s="16" t="s">
        <v>8</v>
      </c>
      <c r="C62" s="107" t="s">
        <v>74</v>
      </c>
      <c r="D62" s="74" t="s">
        <v>40</v>
      </c>
      <c r="E62" s="75">
        <v>3</v>
      </c>
      <c r="F62" s="59">
        <f t="shared" si="5"/>
        <v>0.69513888888888831</v>
      </c>
    </row>
    <row r="63" spans="1:6" s="69" customFormat="1" ht="19.5" customHeight="1" x14ac:dyDescent="0.25">
      <c r="A63" s="14">
        <f>A61+0.01</f>
        <v>6.0599999999999987</v>
      </c>
      <c r="B63" s="16"/>
      <c r="C63" s="66" t="s">
        <v>36</v>
      </c>
      <c r="D63" s="71" t="s">
        <v>84</v>
      </c>
      <c r="E63" s="75"/>
      <c r="F63" s="59">
        <f t="shared" si="5"/>
        <v>0.69722222222222163</v>
      </c>
    </row>
    <row r="64" spans="1:6" s="69" customFormat="1" ht="19.5" customHeight="1" x14ac:dyDescent="0.25">
      <c r="A64" s="135">
        <f>A63+0.001</f>
        <v>6.0609999999999991</v>
      </c>
      <c r="B64" s="133" t="s">
        <v>13</v>
      </c>
      <c r="C64" s="137" t="s">
        <v>14</v>
      </c>
      <c r="D64" s="136" t="s">
        <v>15</v>
      </c>
      <c r="E64" s="134">
        <v>0</v>
      </c>
      <c r="F64" s="132">
        <f t="shared" si="5"/>
        <v>0.69722222222222163</v>
      </c>
    </row>
    <row r="65" spans="1:6" s="69" customFormat="1" ht="19.5" customHeight="1" x14ac:dyDescent="0.25">
      <c r="A65" s="28">
        <f>A64+0.001</f>
        <v>6.0619999999999994</v>
      </c>
      <c r="B65" s="16" t="s">
        <v>10</v>
      </c>
      <c r="C65" s="110" t="s">
        <v>113</v>
      </c>
      <c r="D65" s="56" t="s">
        <v>84</v>
      </c>
      <c r="E65" s="58">
        <v>1</v>
      </c>
      <c r="F65" s="59">
        <f t="shared" si="5"/>
        <v>0.69722222222222163</v>
      </c>
    </row>
    <row r="66" spans="1:6" s="69" customFormat="1" ht="19.5" customHeight="1" x14ac:dyDescent="0.25">
      <c r="A66" s="14">
        <f>A63+0.01</f>
        <v>6.0699999999999985</v>
      </c>
      <c r="B66" s="16"/>
      <c r="C66" s="66" t="s">
        <v>37</v>
      </c>
      <c r="D66" s="71" t="s">
        <v>39</v>
      </c>
      <c r="E66" s="58"/>
      <c r="F66" s="59">
        <f t="shared" si="5"/>
        <v>0.69791666666666607</v>
      </c>
    </row>
    <row r="67" spans="1:6" s="69" customFormat="1" ht="19.5" customHeight="1" x14ac:dyDescent="0.25">
      <c r="A67" s="28">
        <f>A66+0.001</f>
        <v>6.0709999999999988</v>
      </c>
      <c r="B67" s="16" t="s">
        <v>8</v>
      </c>
      <c r="C67" s="108" t="s">
        <v>71</v>
      </c>
      <c r="D67" s="71" t="s">
        <v>39</v>
      </c>
      <c r="E67" s="58">
        <v>2</v>
      </c>
      <c r="F67" s="59">
        <f t="shared" si="5"/>
        <v>0.69791666666666607</v>
      </c>
    </row>
    <row r="68" spans="1:6" s="69" customFormat="1" ht="19.5" customHeight="1" x14ac:dyDescent="0.25">
      <c r="A68" s="28">
        <f>A67+0.001</f>
        <v>6.0719999999999992</v>
      </c>
      <c r="B68" s="16" t="s">
        <v>8</v>
      </c>
      <c r="C68" s="108" t="s">
        <v>112</v>
      </c>
      <c r="D68" s="71" t="s">
        <v>39</v>
      </c>
      <c r="E68" s="58">
        <v>3</v>
      </c>
      <c r="F68" s="59">
        <f t="shared" si="5"/>
        <v>0.69930555555555496</v>
      </c>
    </row>
    <row r="69" spans="1:6" s="69" customFormat="1" ht="19.5" customHeight="1" x14ac:dyDescent="0.25">
      <c r="A69" s="28">
        <f>A68+0.001</f>
        <v>6.0729999999999995</v>
      </c>
      <c r="B69" s="16" t="s">
        <v>8</v>
      </c>
      <c r="C69" s="108" t="s">
        <v>117</v>
      </c>
      <c r="D69" s="71" t="s">
        <v>39</v>
      </c>
      <c r="E69" s="58">
        <v>3</v>
      </c>
      <c r="F69" s="59">
        <f t="shared" si="5"/>
        <v>0.70138888888888828</v>
      </c>
    </row>
    <row r="70" spans="1:6" ht="19.5" customHeight="1" x14ac:dyDescent="0.25">
      <c r="A70" s="14">
        <f>A66+0.01</f>
        <v>6.0799999999999983</v>
      </c>
      <c r="B70" s="16"/>
      <c r="C70" s="66" t="s">
        <v>38</v>
      </c>
      <c r="D70" s="71" t="s">
        <v>43</v>
      </c>
      <c r="E70" s="58"/>
      <c r="F70" s="59">
        <f t="shared" si="5"/>
        <v>0.70347222222222161</v>
      </c>
    </row>
    <row r="71" spans="1:6" ht="19.5" customHeight="1" x14ac:dyDescent="0.25">
      <c r="A71" s="28">
        <f>A70+0.001</f>
        <v>6.0809999999999986</v>
      </c>
      <c r="B71" s="16" t="s">
        <v>8</v>
      </c>
      <c r="C71" s="108" t="s">
        <v>70</v>
      </c>
      <c r="D71" s="71" t="s">
        <v>43</v>
      </c>
      <c r="E71" s="58">
        <v>3</v>
      </c>
      <c r="F71" s="59">
        <f t="shared" si="5"/>
        <v>0.70347222222222161</v>
      </c>
    </row>
    <row r="72" spans="1:6" ht="19.5" customHeight="1" x14ac:dyDescent="0.25">
      <c r="A72" s="28">
        <f>A71+0.001</f>
        <v>6.081999999999999</v>
      </c>
      <c r="B72" s="16" t="s">
        <v>10</v>
      </c>
      <c r="C72" s="108" t="s">
        <v>107</v>
      </c>
      <c r="D72" s="71" t="s">
        <v>43</v>
      </c>
      <c r="E72" s="58">
        <v>3</v>
      </c>
      <c r="F72" s="59">
        <f t="shared" si="5"/>
        <v>0.70555555555555494</v>
      </c>
    </row>
    <row r="73" spans="1:6" ht="19.5" customHeight="1" x14ac:dyDescent="0.25">
      <c r="A73" s="14">
        <f>A70+0.01</f>
        <v>6.0899999999999981</v>
      </c>
      <c r="B73" s="16"/>
      <c r="C73" s="66" t="s">
        <v>45</v>
      </c>
      <c r="D73" s="71" t="s">
        <v>42</v>
      </c>
      <c r="E73" s="58"/>
      <c r="F73" s="59">
        <f t="shared" si="5"/>
        <v>0.70763888888888826</v>
      </c>
    </row>
    <row r="74" spans="1:6" ht="19.5" customHeight="1" x14ac:dyDescent="0.25">
      <c r="A74" s="30">
        <f t="shared" ref="A74:A77" si="11">A73+0.001</f>
        <v>6.0909999999999984</v>
      </c>
      <c r="B74" s="115" t="s">
        <v>89</v>
      </c>
      <c r="C74" s="116" t="s">
        <v>97</v>
      </c>
      <c r="D74" s="117" t="s">
        <v>42</v>
      </c>
      <c r="E74" s="93">
        <v>0</v>
      </c>
      <c r="F74" s="94">
        <f t="shared" si="5"/>
        <v>0.70763888888888826</v>
      </c>
    </row>
    <row r="75" spans="1:6" ht="30" customHeight="1" x14ac:dyDescent="0.25">
      <c r="A75" s="30">
        <f t="shared" si="11"/>
        <v>6.0919999999999987</v>
      </c>
      <c r="B75" s="115" t="s">
        <v>89</v>
      </c>
      <c r="C75" s="116" t="s">
        <v>98</v>
      </c>
      <c r="D75" s="117" t="s">
        <v>42</v>
      </c>
      <c r="E75" s="93">
        <v>0</v>
      </c>
      <c r="F75" s="94">
        <f t="shared" si="5"/>
        <v>0.70763888888888826</v>
      </c>
    </row>
    <row r="76" spans="1:6" ht="19.5" customHeight="1" x14ac:dyDescent="0.25">
      <c r="A76" s="28">
        <f t="shared" si="11"/>
        <v>6.0929999999999991</v>
      </c>
      <c r="B76" s="126" t="s">
        <v>8</v>
      </c>
      <c r="C76" s="107" t="s">
        <v>90</v>
      </c>
      <c r="D76" s="74" t="s">
        <v>42</v>
      </c>
      <c r="E76" s="75">
        <v>3</v>
      </c>
      <c r="F76" s="59">
        <f t="shared" si="5"/>
        <v>0.70763888888888826</v>
      </c>
    </row>
    <row r="77" spans="1:6" ht="19.5" customHeight="1" x14ac:dyDescent="0.25">
      <c r="A77" s="28">
        <f t="shared" si="11"/>
        <v>6.0939999999999994</v>
      </c>
      <c r="B77" s="126" t="s">
        <v>8</v>
      </c>
      <c r="C77" s="107" t="s">
        <v>91</v>
      </c>
      <c r="D77" s="74" t="s">
        <v>42</v>
      </c>
      <c r="E77" s="75">
        <v>3</v>
      </c>
      <c r="F77" s="59">
        <f t="shared" si="5"/>
        <v>0.70972222222222159</v>
      </c>
    </row>
    <row r="78" spans="1:6" ht="19.5" customHeight="1" x14ac:dyDescent="0.25">
      <c r="A78" s="127">
        <f>A73+0.01</f>
        <v>6.0999999999999979</v>
      </c>
      <c r="B78" s="133" t="s">
        <v>8</v>
      </c>
      <c r="C78" s="129" t="s">
        <v>31</v>
      </c>
      <c r="D78" s="130" t="s">
        <v>46</v>
      </c>
      <c r="E78" s="134"/>
      <c r="F78" s="132">
        <f t="shared" si="5"/>
        <v>0.71180555555555491</v>
      </c>
    </row>
    <row r="79" spans="1:6" ht="19.5" customHeight="1" x14ac:dyDescent="0.25">
      <c r="A79" s="127">
        <f t="shared" si="10"/>
        <v>6.1099999999999977</v>
      </c>
      <c r="B79" s="133" t="s">
        <v>8</v>
      </c>
      <c r="C79" s="129" t="s">
        <v>32</v>
      </c>
      <c r="D79" s="130" t="s">
        <v>21</v>
      </c>
      <c r="E79" s="134"/>
      <c r="F79" s="132">
        <f t="shared" si="5"/>
        <v>0.71180555555555491</v>
      </c>
    </row>
    <row r="80" spans="1:6" ht="19.5" customHeight="1" x14ac:dyDescent="0.25">
      <c r="A80" s="14"/>
      <c r="B80" s="16"/>
      <c r="D80" s="25"/>
      <c r="F80" s="59">
        <f t="shared" si="5"/>
        <v>0.71180555555555491</v>
      </c>
    </row>
    <row r="81" spans="1:6" s="78" customFormat="1" ht="19.5" customHeight="1" x14ac:dyDescent="0.25">
      <c r="A81" s="14">
        <v>7</v>
      </c>
      <c r="B81" s="56" t="s">
        <v>69</v>
      </c>
      <c r="C81" s="66" t="s">
        <v>18</v>
      </c>
      <c r="D81" s="56"/>
      <c r="E81" s="58"/>
      <c r="F81" s="59">
        <f t="shared" si="5"/>
        <v>0.71180555555555491</v>
      </c>
    </row>
    <row r="82" spans="1:6" ht="19.5" customHeight="1" x14ac:dyDescent="0.25">
      <c r="A82" s="127">
        <f t="shared" ref="A82:A100" si="12">A81+0.01</f>
        <v>7.01</v>
      </c>
      <c r="B82" s="128" t="s">
        <v>69</v>
      </c>
      <c r="C82" s="129" t="s">
        <v>33</v>
      </c>
      <c r="D82" s="130" t="s">
        <v>47</v>
      </c>
      <c r="E82" s="131"/>
      <c r="F82" s="132">
        <f t="shared" si="5"/>
        <v>0.71180555555555491</v>
      </c>
    </row>
    <row r="83" spans="1:6" ht="19.5" customHeight="1" x14ac:dyDescent="0.25">
      <c r="A83" s="127">
        <f>A82+0.01</f>
        <v>7.02</v>
      </c>
      <c r="B83" s="128" t="s">
        <v>69</v>
      </c>
      <c r="C83" s="129" t="s">
        <v>34</v>
      </c>
      <c r="D83" s="130" t="s">
        <v>44</v>
      </c>
      <c r="E83" s="131"/>
      <c r="F83" s="132">
        <f t="shared" si="5"/>
        <v>0.71180555555555491</v>
      </c>
    </row>
    <row r="84" spans="1:6" ht="19.5" customHeight="1" x14ac:dyDescent="0.25">
      <c r="A84" s="127">
        <f t="shared" si="12"/>
        <v>7.0299999999999994</v>
      </c>
      <c r="B84" s="128" t="s">
        <v>69</v>
      </c>
      <c r="C84" s="129" t="s">
        <v>35</v>
      </c>
      <c r="D84" s="130" t="s">
        <v>41</v>
      </c>
      <c r="E84" s="131"/>
      <c r="F84" s="132">
        <f t="shared" si="5"/>
        <v>0.71180555555555491</v>
      </c>
    </row>
    <row r="85" spans="1:6" ht="19.5" customHeight="1" x14ac:dyDescent="0.25">
      <c r="A85" s="127">
        <f t="shared" si="12"/>
        <v>7.0399999999999991</v>
      </c>
      <c r="B85" s="128" t="s">
        <v>69</v>
      </c>
      <c r="C85" s="129" t="s">
        <v>48</v>
      </c>
      <c r="D85" s="130" t="s">
        <v>15</v>
      </c>
      <c r="E85" s="131"/>
      <c r="F85" s="132">
        <f t="shared" si="5"/>
        <v>0.71180555555555491</v>
      </c>
    </row>
    <row r="86" spans="1:6" ht="19.5" customHeight="1" x14ac:dyDescent="0.25">
      <c r="A86" s="14">
        <f t="shared" si="12"/>
        <v>7.0499999999999989</v>
      </c>
      <c r="B86" s="15"/>
      <c r="C86" s="66" t="s">
        <v>36</v>
      </c>
      <c r="D86" s="71" t="s">
        <v>84</v>
      </c>
      <c r="E86" s="72"/>
      <c r="F86" s="59">
        <f t="shared" si="5"/>
        <v>0.71180555555555491</v>
      </c>
    </row>
    <row r="87" spans="1:6" ht="19.5" customHeight="1" x14ac:dyDescent="0.25">
      <c r="A87" s="28">
        <f t="shared" ref="A87:A94" si="13">A86+0.001</f>
        <v>7.0509999999999993</v>
      </c>
      <c r="B87" s="15" t="s">
        <v>69</v>
      </c>
      <c r="C87" s="108" t="s">
        <v>103</v>
      </c>
      <c r="D87" s="71" t="s">
        <v>84</v>
      </c>
      <c r="E87" s="72">
        <v>3</v>
      </c>
      <c r="F87" s="59">
        <f t="shared" si="5"/>
        <v>0.71180555555555491</v>
      </c>
    </row>
    <row r="88" spans="1:6" ht="19.5" customHeight="1" x14ac:dyDescent="0.25">
      <c r="A88" s="28">
        <f t="shared" si="13"/>
        <v>7.0519999999999996</v>
      </c>
      <c r="B88" s="15" t="s">
        <v>69</v>
      </c>
      <c r="C88" s="108" t="s">
        <v>104</v>
      </c>
      <c r="D88" s="71" t="s">
        <v>84</v>
      </c>
      <c r="E88" s="72">
        <v>3</v>
      </c>
      <c r="F88" s="59">
        <f t="shared" si="5"/>
        <v>0.71388888888888824</v>
      </c>
    </row>
    <row r="89" spans="1:6" ht="19.5" customHeight="1" x14ac:dyDescent="0.25">
      <c r="A89" s="30">
        <f t="shared" si="13"/>
        <v>7.0529999999999999</v>
      </c>
      <c r="B89" s="115" t="s">
        <v>10</v>
      </c>
      <c r="C89" s="116" t="s">
        <v>105</v>
      </c>
      <c r="D89" s="117" t="s">
        <v>84</v>
      </c>
      <c r="E89" s="93">
        <v>0</v>
      </c>
      <c r="F89" s="94">
        <f t="shared" si="5"/>
        <v>0.71597222222222157</v>
      </c>
    </row>
    <row r="90" spans="1:6" ht="24" customHeight="1" x14ac:dyDescent="0.25">
      <c r="A90" s="30">
        <f t="shared" si="13"/>
        <v>7.0540000000000003</v>
      </c>
      <c r="B90" s="115" t="s">
        <v>10</v>
      </c>
      <c r="C90" s="116" t="s">
        <v>106</v>
      </c>
      <c r="D90" s="117" t="s">
        <v>84</v>
      </c>
      <c r="E90" s="93">
        <v>0</v>
      </c>
      <c r="F90" s="94">
        <f t="shared" si="5"/>
        <v>0.71597222222222157</v>
      </c>
    </row>
    <row r="91" spans="1:6" ht="19.5" customHeight="1" x14ac:dyDescent="0.25">
      <c r="A91" s="14">
        <f>A86+0.01</f>
        <v>7.0599999999999987</v>
      </c>
      <c r="B91" s="15"/>
      <c r="C91" s="66" t="s">
        <v>37</v>
      </c>
      <c r="D91" s="71" t="s">
        <v>39</v>
      </c>
      <c r="E91" s="72"/>
      <c r="F91" s="59">
        <f t="shared" si="5"/>
        <v>0.71597222222222157</v>
      </c>
    </row>
    <row r="92" spans="1:6" ht="19.5" customHeight="1" x14ac:dyDescent="0.2">
      <c r="A92" s="28">
        <f t="shared" si="13"/>
        <v>7.0609999999999991</v>
      </c>
      <c r="B92" s="15" t="s">
        <v>69</v>
      </c>
      <c r="C92" s="138" t="s">
        <v>118</v>
      </c>
      <c r="D92" s="71" t="s">
        <v>39</v>
      </c>
      <c r="E92" s="72">
        <v>3</v>
      </c>
      <c r="F92" s="59">
        <f t="shared" si="5"/>
        <v>0.71597222222222157</v>
      </c>
    </row>
    <row r="93" spans="1:6" ht="27" customHeight="1" x14ac:dyDescent="0.2">
      <c r="A93" s="30">
        <f t="shared" si="13"/>
        <v>7.0619999999999994</v>
      </c>
      <c r="B93" s="115" t="s">
        <v>27</v>
      </c>
      <c r="C93" s="139" t="s">
        <v>119</v>
      </c>
      <c r="D93" s="117" t="s">
        <v>39</v>
      </c>
      <c r="E93" s="93">
        <v>0</v>
      </c>
      <c r="F93" s="94">
        <f t="shared" si="5"/>
        <v>0.71805555555555489</v>
      </c>
    </row>
    <row r="94" spans="1:6" ht="19.5" customHeight="1" x14ac:dyDescent="0.2">
      <c r="A94" s="30">
        <f t="shared" si="13"/>
        <v>7.0629999999999997</v>
      </c>
      <c r="B94" s="115" t="s">
        <v>27</v>
      </c>
      <c r="C94" s="140" t="s">
        <v>120</v>
      </c>
      <c r="D94" s="117" t="s">
        <v>39</v>
      </c>
      <c r="E94" s="93">
        <v>0</v>
      </c>
      <c r="F94" s="94">
        <f t="shared" si="5"/>
        <v>0.71805555555555489</v>
      </c>
    </row>
    <row r="95" spans="1:6" ht="28.5" customHeight="1" x14ac:dyDescent="0.25">
      <c r="A95" s="14">
        <f>A91+0.01</f>
        <v>7.0699999999999985</v>
      </c>
      <c r="B95" s="15" t="s">
        <v>69</v>
      </c>
      <c r="C95" s="66" t="s">
        <v>38</v>
      </c>
      <c r="D95" s="71" t="s">
        <v>43</v>
      </c>
      <c r="E95" s="79"/>
      <c r="F95" s="59">
        <f t="shared" si="5"/>
        <v>0.71805555555555489</v>
      </c>
    </row>
    <row r="96" spans="1:6" ht="28.5" customHeight="1" x14ac:dyDescent="0.25">
      <c r="A96" s="28">
        <f t="shared" ref="A96:A97" si="14">A95+0.001</f>
        <v>7.0709999999999988</v>
      </c>
      <c r="B96" s="15" t="s">
        <v>69</v>
      </c>
      <c r="C96" s="108" t="s">
        <v>108</v>
      </c>
      <c r="D96" s="71" t="s">
        <v>43</v>
      </c>
      <c r="E96" s="72">
        <v>3</v>
      </c>
      <c r="F96" s="59">
        <f t="shared" si="5"/>
        <v>0.71805555555555489</v>
      </c>
    </row>
    <row r="97" spans="1:9" ht="28.5" customHeight="1" x14ac:dyDescent="0.25">
      <c r="A97" s="28">
        <f t="shared" si="14"/>
        <v>7.0719999999999992</v>
      </c>
      <c r="B97" s="15" t="s">
        <v>69</v>
      </c>
      <c r="C97" s="108" t="s">
        <v>109</v>
      </c>
      <c r="D97" s="71" t="s">
        <v>43</v>
      </c>
      <c r="E97" s="72">
        <v>3</v>
      </c>
      <c r="F97" s="59">
        <f t="shared" si="5"/>
        <v>0.72013888888888822</v>
      </c>
    </row>
    <row r="98" spans="1:9" ht="19.5" customHeight="1" x14ac:dyDescent="0.25">
      <c r="A98" s="127">
        <f>A95+0.01</f>
        <v>7.0799999999999983</v>
      </c>
      <c r="B98" s="128" t="s">
        <v>69</v>
      </c>
      <c r="C98" s="129" t="s">
        <v>45</v>
      </c>
      <c r="D98" s="130" t="s">
        <v>42</v>
      </c>
      <c r="E98" s="131"/>
      <c r="F98" s="59">
        <f t="shared" si="5"/>
        <v>0.72222222222222154</v>
      </c>
    </row>
    <row r="99" spans="1:9" ht="19.5" customHeight="1" x14ac:dyDescent="0.25">
      <c r="A99" s="127">
        <f t="shared" si="12"/>
        <v>7.0899999999999981</v>
      </c>
      <c r="B99" s="128" t="s">
        <v>69</v>
      </c>
      <c r="C99" s="129" t="s">
        <v>31</v>
      </c>
      <c r="D99" s="130" t="s">
        <v>46</v>
      </c>
      <c r="E99" s="131"/>
      <c r="F99" s="59">
        <f t="shared" ref="F99:F127" si="15">F98+TIME(0,E98,0)</f>
        <v>0.72222222222222154</v>
      </c>
    </row>
    <row r="100" spans="1:9" ht="19.5" customHeight="1" x14ac:dyDescent="0.25">
      <c r="A100" s="27">
        <f t="shared" si="12"/>
        <v>7.0999999999999979</v>
      </c>
      <c r="B100" s="118" t="s">
        <v>69</v>
      </c>
      <c r="C100" s="102" t="s">
        <v>32</v>
      </c>
      <c r="D100" s="119" t="s">
        <v>21</v>
      </c>
      <c r="E100" s="120"/>
      <c r="F100" s="59">
        <f t="shared" si="15"/>
        <v>0.72222222222222154</v>
      </c>
    </row>
    <row r="101" spans="1:9" ht="19.5" customHeight="1" x14ac:dyDescent="0.25">
      <c r="A101" s="135">
        <f t="shared" ref="A101:A102" si="16">A100+0.001</f>
        <v>7.1009999999999982</v>
      </c>
      <c r="B101" s="159" t="s">
        <v>69</v>
      </c>
      <c r="C101" s="137" t="s">
        <v>86</v>
      </c>
      <c r="D101" s="136" t="s">
        <v>21</v>
      </c>
      <c r="E101" s="134">
        <v>0</v>
      </c>
      <c r="F101" s="132">
        <f t="shared" si="15"/>
        <v>0.72222222222222154</v>
      </c>
    </row>
    <row r="102" spans="1:9" ht="26.25" customHeight="1" x14ac:dyDescent="0.25">
      <c r="A102" s="144">
        <f t="shared" si="16"/>
        <v>7.1019999999999985</v>
      </c>
      <c r="B102" s="145" t="s">
        <v>124</v>
      </c>
      <c r="C102" s="146" t="s">
        <v>114</v>
      </c>
      <c r="D102" s="147" t="s">
        <v>21</v>
      </c>
      <c r="E102" s="148">
        <v>0</v>
      </c>
      <c r="F102" s="149">
        <f t="shared" si="15"/>
        <v>0.72222222222222154</v>
      </c>
    </row>
    <row r="103" spans="1:9" ht="51" customHeight="1" x14ac:dyDescent="0.25">
      <c r="A103" s="150"/>
      <c r="B103" s="151"/>
      <c r="C103" s="152" t="s">
        <v>115</v>
      </c>
      <c r="D103" s="153"/>
      <c r="E103" s="154"/>
      <c r="F103" s="155"/>
    </row>
    <row r="104" spans="1:9" ht="30.75" customHeight="1" x14ac:dyDescent="0.25">
      <c r="A104" s="122">
        <f>A102+0.001</f>
        <v>7.1029999999999989</v>
      </c>
      <c r="B104" s="33" t="s">
        <v>69</v>
      </c>
      <c r="C104" s="124" t="s">
        <v>116</v>
      </c>
      <c r="D104" s="123" t="s">
        <v>21</v>
      </c>
      <c r="E104" s="120">
        <v>10</v>
      </c>
      <c r="F104" s="121">
        <f>F102+TIME(0,E102,0)</f>
        <v>0.72222222222222154</v>
      </c>
    </row>
    <row r="105" spans="1:9" ht="19.5" customHeight="1" x14ac:dyDescent="0.25">
      <c r="A105" s="14">
        <f>A100+0.01</f>
        <v>7.1099999999999977</v>
      </c>
      <c r="B105" s="15" t="s">
        <v>69</v>
      </c>
      <c r="C105" s="66" t="s">
        <v>61</v>
      </c>
      <c r="D105" s="71"/>
      <c r="E105" s="72"/>
      <c r="F105" s="59">
        <f t="shared" si="15"/>
        <v>0.72916666666666596</v>
      </c>
      <c r="I105" s="81"/>
    </row>
    <row r="106" spans="1:9" ht="19.5" customHeight="1" x14ac:dyDescent="0.25">
      <c r="A106" s="28">
        <f>A105+0.001</f>
        <v>7.110999999999998</v>
      </c>
      <c r="B106" s="15" t="s">
        <v>69</v>
      </c>
      <c r="C106" s="109" t="s">
        <v>79</v>
      </c>
      <c r="D106" s="82" t="s">
        <v>20</v>
      </c>
      <c r="E106" s="83">
        <v>5</v>
      </c>
      <c r="F106" s="59">
        <f t="shared" si="15"/>
        <v>0.72916666666666596</v>
      </c>
      <c r="I106" s="81"/>
    </row>
    <row r="107" spans="1:9" s="85" customFormat="1" ht="19.5" customHeight="1" x14ac:dyDescent="0.25">
      <c r="A107" s="28">
        <f>A106+0.001</f>
        <v>7.1119999999999983</v>
      </c>
      <c r="B107" s="82" t="s">
        <v>10</v>
      </c>
      <c r="C107" s="110" t="s">
        <v>80</v>
      </c>
      <c r="D107" s="56" t="s">
        <v>76</v>
      </c>
      <c r="E107" s="58">
        <v>5</v>
      </c>
      <c r="F107" s="59">
        <f t="shared" si="15"/>
        <v>0.73263888888888817</v>
      </c>
      <c r="I107" s="86"/>
    </row>
    <row r="108" spans="1:9" s="85" customFormat="1" ht="19.5" customHeight="1" x14ac:dyDescent="0.25">
      <c r="A108" s="28">
        <f>A107+0.001</f>
        <v>7.1129999999999987</v>
      </c>
      <c r="B108" s="125" t="s">
        <v>69</v>
      </c>
      <c r="C108" s="110" t="s">
        <v>126</v>
      </c>
      <c r="D108" s="56" t="s">
        <v>51</v>
      </c>
      <c r="E108" s="58">
        <v>5</v>
      </c>
      <c r="F108" s="59">
        <f t="shared" si="15"/>
        <v>0.73611111111111038</v>
      </c>
      <c r="I108" s="86"/>
    </row>
    <row r="109" spans="1:9" s="85" customFormat="1" ht="23.25" customHeight="1" x14ac:dyDescent="0.25">
      <c r="A109" s="28">
        <f>A108+0.001</f>
        <v>7.113999999999999</v>
      </c>
      <c r="B109" s="125" t="s">
        <v>69</v>
      </c>
      <c r="C109" s="110" t="s">
        <v>96</v>
      </c>
      <c r="D109" s="56" t="s">
        <v>51</v>
      </c>
      <c r="E109" s="58">
        <v>2</v>
      </c>
      <c r="F109" s="59">
        <f t="shared" si="15"/>
        <v>0.73958333333333259</v>
      </c>
      <c r="I109" s="86"/>
    </row>
    <row r="110" spans="1:9" s="78" customFormat="1" ht="19.5" customHeight="1" x14ac:dyDescent="0.25">
      <c r="A110" s="23">
        <f>A105+0.01</f>
        <v>7.1199999999999974</v>
      </c>
      <c r="B110" s="33" t="s">
        <v>69</v>
      </c>
      <c r="C110" s="16" t="s">
        <v>59</v>
      </c>
      <c r="D110" s="16" t="s">
        <v>7</v>
      </c>
      <c r="E110" s="58"/>
      <c r="F110" s="59">
        <f t="shared" si="15"/>
        <v>0.74097222222222148</v>
      </c>
    </row>
    <row r="111" spans="1:9" s="78" customFormat="1" ht="19.5" customHeight="1" x14ac:dyDescent="0.25">
      <c r="A111" s="14"/>
      <c r="B111" s="56"/>
      <c r="C111" s="80"/>
      <c r="D111" s="80"/>
      <c r="E111" s="58"/>
      <c r="F111" s="59">
        <f t="shared" si="15"/>
        <v>0.74097222222222148</v>
      </c>
    </row>
    <row r="112" spans="1:9" ht="19.5" customHeight="1" x14ac:dyDescent="0.25">
      <c r="A112" s="14">
        <v>8</v>
      </c>
      <c r="B112" s="15" t="s">
        <v>10</v>
      </c>
      <c r="C112" s="66" t="s">
        <v>19</v>
      </c>
      <c r="D112" s="71"/>
      <c r="E112" s="72"/>
      <c r="F112" s="59">
        <f t="shared" si="15"/>
        <v>0.74097222222222148</v>
      </c>
      <c r="I112" s="81"/>
    </row>
    <row r="113" spans="1:9" ht="19.5" customHeight="1" x14ac:dyDescent="0.25">
      <c r="A113" s="26">
        <f t="shared" ref="A113:A115" si="17">A112+0.01</f>
        <v>8.01</v>
      </c>
      <c r="B113" s="115" t="s">
        <v>27</v>
      </c>
      <c r="C113" s="160" t="s">
        <v>60</v>
      </c>
      <c r="D113" s="117" t="s">
        <v>7</v>
      </c>
      <c r="E113" s="93">
        <v>0</v>
      </c>
      <c r="F113" s="94">
        <f t="shared" si="15"/>
        <v>0.74097222222222148</v>
      </c>
      <c r="I113" s="81"/>
    </row>
    <row r="114" spans="1:9" ht="19.5" customHeight="1" x14ac:dyDescent="0.25">
      <c r="A114" s="14">
        <f t="shared" si="17"/>
        <v>8.02</v>
      </c>
      <c r="B114" s="15" t="s">
        <v>10</v>
      </c>
      <c r="C114" s="66" t="s">
        <v>63</v>
      </c>
      <c r="D114" s="71"/>
      <c r="E114" s="72"/>
      <c r="F114" s="59">
        <f t="shared" si="15"/>
        <v>0.74097222222222148</v>
      </c>
      <c r="I114" s="81"/>
    </row>
    <row r="115" spans="1:9" ht="19.5" customHeight="1" x14ac:dyDescent="0.25">
      <c r="A115" s="14">
        <f t="shared" si="17"/>
        <v>8.0299999999999994</v>
      </c>
      <c r="B115" s="15" t="s">
        <v>10</v>
      </c>
      <c r="C115" s="104" t="s">
        <v>62</v>
      </c>
      <c r="D115" s="105"/>
      <c r="E115" s="106"/>
      <c r="F115" s="59">
        <f t="shared" si="15"/>
        <v>0.74097222222222148</v>
      </c>
      <c r="I115" s="81"/>
    </row>
    <row r="116" spans="1:9" s="89" customFormat="1" ht="19.5" customHeight="1" x14ac:dyDescent="0.25">
      <c r="A116" s="28">
        <f t="shared" ref="A116:A121" si="18">A115+0.001</f>
        <v>8.0309999999999988</v>
      </c>
      <c r="B116" s="56" t="s">
        <v>10</v>
      </c>
      <c r="C116" s="111" t="s">
        <v>66</v>
      </c>
      <c r="D116" s="15" t="s">
        <v>51</v>
      </c>
      <c r="E116" s="87">
        <v>1</v>
      </c>
      <c r="F116" s="59">
        <f t="shared" si="15"/>
        <v>0.74097222222222148</v>
      </c>
      <c r="I116" s="90"/>
    </row>
    <row r="117" spans="1:9" s="89" customFormat="1" ht="19.5" customHeight="1" x14ac:dyDescent="0.25">
      <c r="A117" s="135">
        <f t="shared" si="18"/>
        <v>8.0319999999999983</v>
      </c>
      <c r="B117" s="136" t="s">
        <v>10</v>
      </c>
      <c r="C117" s="163" t="s">
        <v>67</v>
      </c>
      <c r="D117" s="128" t="s">
        <v>15</v>
      </c>
      <c r="E117" s="164">
        <v>0</v>
      </c>
      <c r="F117" s="132">
        <f t="shared" si="15"/>
        <v>0.74166666666666592</v>
      </c>
      <c r="I117" s="90"/>
    </row>
    <row r="118" spans="1:9" s="89" customFormat="1" ht="19.5" customHeight="1" x14ac:dyDescent="0.25">
      <c r="A118" s="29">
        <f t="shared" si="18"/>
        <v>8.0329999999999977</v>
      </c>
      <c r="B118" s="65" t="s">
        <v>10</v>
      </c>
      <c r="C118" s="112" t="s">
        <v>68</v>
      </c>
      <c r="D118" s="33" t="s">
        <v>16</v>
      </c>
      <c r="E118" s="88">
        <v>5</v>
      </c>
      <c r="F118" s="59">
        <f t="shared" si="15"/>
        <v>0.74166666666666592</v>
      </c>
      <c r="I118" s="90"/>
    </row>
    <row r="119" spans="1:9" ht="19.5" customHeight="1" x14ac:dyDescent="0.25">
      <c r="A119" s="28">
        <f t="shared" si="18"/>
        <v>8.0339999999999971</v>
      </c>
      <c r="B119" s="65" t="s">
        <v>10</v>
      </c>
      <c r="C119" s="113" t="s">
        <v>22</v>
      </c>
      <c r="D119" s="65" t="s">
        <v>12</v>
      </c>
      <c r="E119" s="67">
        <v>5</v>
      </c>
      <c r="F119" s="59">
        <f t="shared" si="15"/>
        <v>0.74513888888888813</v>
      </c>
    </row>
    <row r="120" spans="1:9" ht="19.5" customHeight="1" x14ac:dyDescent="0.25">
      <c r="A120" s="135">
        <f t="shared" si="18"/>
        <v>8.0349999999999966</v>
      </c>
      <c r="B120" s="136" t="s">
        <v>10</v>
      </c>
      <c r="C120" s="137" t="s">
        <v>30</v>
      </c>
      <c r="D120" s="136" t="s">
        <v>23</v>
      </c>
      <c r="E120" s="134">
        <v>0</v>
      </c>
      <c r="F120" s="132">
        <f t="shared" si="15"/>
        <v>0.74861111111111034</v>
      </c>
    </row>
    <row r="121" spans="1:9" ht="19.5" customHeight="1" x14ac:dyDescent="0.25">
      <c r="A121" s="30">
        <f t="shared" si="18"/>
        <v>8.035999999999996</v>
      </c>
      <c r="B121" s="91" t="s">
        <v>27</v>
      </c>
      <c r="C121" s="114" t="s">
        <v>28</v>
      </c>
      <c r="D121" s="91" t="s">
        <v>23</v>
      </c>
      <c r="E121" s="93">
        <v>0</v>
      </c>
      <c r="F121" s="94">
        <f t="shared" si="15"/>
        <v>0.74861111111111034</v>
      </c>
    </row>
    <row r="122" spans="1:9" ht="19.5" customHeight="1" x14ac:dyDescent="0.25">
      <c r="A122" s="14">
        <f>A115+0.01</f>
        <v>8.0399999999999991</v>
      </c>
      <c r="B122" s="56" t="s">
        <v>10</v>
      </c>
      <c r="C122" s="57" t="s">
        <v>24</v>
      </c>
      <c r="D122" s="56" t="s">
        <v>25</v>
      </c>
      <c r="E122" s="58">
        <v>1</v>
      </c>
      <c r="F122" s="59">
        <f t="shared" si="15"/>
        <v>0.74861111111111034</v>
      </c>
    </row>
    <row r="123" spans="1:9" ht="19.5" customHeight="1" x14ac:dyDescent="0.25">
      <c r="A123" s="14">
        <f t="shared" ref="A123" si="19">A122+0.01</f>
        <v>8.0499999999999989</v>
      </c>
      <c r="B123" s="56" t="s">
        <v>13</v>
      </c>
      <c r="C123" s="57" t="s">
        <v>81</v>
      </c>
      <c r="D123" s="56" t="s">
        <v>82</v>
      </c>
      <c r="E123" s="58">
        <v>1</v>
      </c>
      <c r="F123" s="59">
        <f t="shared" si="15"/>
        <v>0.74930555555555478</v>
      </c>
    </row>
    <row r="124" spans="1:9" ht="19.5" customHeight="1" x14ac:dyDescent="0.25">
      <c r="A124" s="26">
        <f t="shared" ref="A124:A126" si="20">A123+0.01</f>
        <v>8.0599999999999987</v>
      </c>
      <c r="B124" s="95" t="s">
        <v>27</v>
      </c>
      <c r="C124" s="92" t="s">
        <v>85</v>
      </c>
      <c r="D124" s="91" t="s">
        <v>12</v>
      </c>
      <c r="E124" s="93">
        <v>0</v>
      </c>
      <c r="F124" s="94">
        <f t="shared" si="15"/>
        <v>0.74999999999999922</v>
      </c>
    </row>
    <row r="125" spans="1:9" ht="19.5" customHeight="1" x14ac:dyDescent="0.25">
      <c r="A125" s="26">
        <f t="shared" si="20"/>
        <v>8.0699999999999985</v>
      </c>
      <c r="B125" s="95" t="s">
        <v>27</v>
      </c>
      <c r="C125" s="92" t="s">
        <v>50</v>
      </c>
      <c r="D125" s="91" t="s">
        <v>12</v>
      </c>
      <c r="E125" s="93">
        <v>0</v>
      </c>
      <c r="F125" s="94">
        <f t="shared" si="15"/>
        <v>0.74999999999999922</v>
      </c>
    </row>
    <row r="126" spans="1:9" ht="24" customHeight="1" x14ac:dyDescent="0.25">
      <c r="A126" s="26">
        <f t="shared" si="20"/>
        <v>8.0799999999999983</v>
      </c>
      <c r="B126" s="95" t="s">
        <v>27</v>
      </c>
      <c r="C126" s="92" t="s">
        <v>52</v>
      </c>
      <c r="D126" s="91" t="s">
        <v>51</v>
      </c>
      <c r="E126" s="93">
        <v>0</v>
      </c>
      <c r="F126" s="94">
        <f t="shared" si="15"/>
        <v>0.74999999999999922</v>
      </c>
    </row>
    <row r="127" spans="1:9" ht="19.5" customHeight="1" x14ac:dyDescent="0.25">
      <c r="A127" s="14"/>
      <c r="B127" s="56"/>
      <c r="C127" s="57"/>
      <c r="D127" s="56"/>
      <c r="E127" s="58"/>
      <c r="F127" s="59">
        <f t="shared" si="15"/>
        <v>0.74999999999999922</v>
      </c>
    </row>
    <row r="128" spans="1:9" ht="19.5" customHeight="1" x14ac:dyDescent="0.25">
      <c r="A128" s="17">
        <v>10</v>
      </c>
      <c r="B128" s="97"/>
      <c r="C128" s="18" t="s">
        <v>26</v>
      </c>
      <c r="D128" s="19" t="s">
        <v>7</v>
      </c>
      <c r="E128" s="98"/>
      <c r="F128" s="9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hyperlinks>
    <hyperlink ref="C103" r:id="rId1" display="https://mentor.ieee.org/802.18/dcn/14/18-14-0016-00-0000-proposed-ls-to-itu-r-wp-5d-update-of-section-5-6-toward-revision-12-of-recommendation-itu-r-m-1457-meeting-x-2b-notification.docx "/>
  </hyperlinks>
  <pageMargins left="0.5" right="0.25" top="0.5" bottom="0.5" header="0.5" footer="0.5"/>
  <pageSetup fitToWidth="0" fitToHeight="0" orientation="portrait" cellComments="asDisplayed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2014-03-21T04:10:53Z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