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75" yWindow="75" windowWidth="11985" windowHeight="13155"/>
  </bookViews>
  <sheets>
    <sheet name="EC_Closning_Agenda" sheetId="1" r:id="rId1"/>
  </sheets>
  <definedNames>
    <definedName name="_xlnm.Print_Area" localSheetId="0">EC_Closning_Agenda!$A$1:$F$96</definedName>
    <definedName name="Print_Area_MI">EC_Closning_Agenda!$A$1:$E$22</definedName>
    <definedName name="PRINT_AREA_MI_1">EC_Closning_Agenda!$A$1:$E$22</definedName>
  </definedNames>
  <calcPr calcId="144525"/>
</workbook>
</file>

<file path=xl/calcChain.xml><?xml version="1.0" encoding="utf-8"?>
<calcChain xmlns="http://schemas.openxmlformats.org/spreadsheetml/2006/main">
  <c r="A90" i="1" l="1"/>
  <c r="A89" i="1"/>
  <c r="A79" i="1" l="1"/>
  <c r="A80" i="1" s="1"/>
  <c r="A81" i="1" s="1"/>
  <c r="A38" i="1" l="1"/>
  <c r="A59" i="1" l="1"/>
  <c r="A23" i="1"/>
  <c r="A24" i="1" s="1"/>
  <c r="A60" i="1" l="1"/>
  <c r="A61" i="1" l="1"/>
  <c r="A62" i="1" s="1"/>
  <c r="A63" i="1" s="1"/>
  <c r="A64" i="1" s="1"/>
  <c r="A65" i="1" s="1"/>
  <c r="A66" i="1" s="1"/>
  <c r="A67" i="1" s="1"/>
  <c r="A68" i="1" s="1"/>
  <c r="A69" i="1" l="1"/>
  <c r="A70" i="1" s="1"/>
  <c r="A72" i="1"/>
  <c r="A25" i="1"/>
  <c r="A26" i="1" s="1"/>
  <c r="A27" i="1" s="1"/>
  <c r="A28" i="1" s="1"/>
  <c r="A29" i="1" s="1"/>
  <c r="A30" i="1" s="1"/>
  <c r="A76" i="1" l="1"/>
  <c r="A73" i="1"/>
  <c r="A74" i="1" s="1"/>
  <c r="A75" i="1" s="1"/>
  <c r="A31" i="1"/>
  <c r="A32" i="1" s="1"/>
  <c r="A39" i="1"/>
  <c r="A40" i="1" s="1"/>
  <c r="A82" i="1" l="1"/>
  <c r="A83" i="1" s="1"/>
  <c r="A84" i="1" s="1"/>
  <c r="A85" i="1" s="1"/>
  <c r="A86" i="1" s="1"/>
  <c r="A87" i="1" s="1"/>
  <c r="A88" i="1"/>
  <c r="A42" i="1"/>
  <c r="A43" i="1" s="1"/>
  <c r="A44" i="1" s="1"/>
  <c r="A41" i="1"/>
  <c r="A33" i="1"/>
  <c r="A45" i="1" l="1"/>
  <c r="A91" i="1"/>
  <c r="A92" i="1" s="1"/>
  <c r="A34" i="1"/>
  <c r="A35" i="1" s="1"/>
  <c r="F94" i="1"/>
  <c r="A47" i="1" l="1"/>
  <c r="A49" i="1" s="1"/>
  <c r="A51" i="1" s="1"/>
  <c r="A46" i="1"/>
  <c r="F8" i="1"/>
  <c r="A18" i="1"/>
  <c r="A19" i="1" s="1"/>
  <c r="A20" i="1" s="1"/>
  <c r="A11" i="1"/>
  <c r="A12" i="1" s="1"/>
  <c r="A13" i="1" s="1"/>
  <c r="A14" i="1" s="1"/>
  <c r="A15" i="1" s="1"/>
  <c r="A16" i="1" s="1"/>
  <c r="A9" i="1"/>
  <c r="A8" i="1"/>
  <c r="A50" i="1" l="1"/>
  <c r="A48" i="1"/>
  <c r="A55" i="1"/>
  <c r="A56" i="1" s="1"/>
  <c r="A52" i="1"/>
  <c r="A53" i="1" s="1"/>
  <c r="A54" i="1" s="1"/>
  <c r="F9" i="1"/>
  <c r="F11" i="1" s="1"/>
  <c r="F12" i="1" s="1"/>
  <c r="F13" i="1" s="1"/>
  <c r="F14" i="1" s="1"/>
  <c r="F15" i="1" s="1"/>
  <c r="F16" i="1" s="1"/>
  <c r="F18" i="1" s="1"/>
  <c r="F19" i="1" l="1"/>
  <c r="F20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7" i="1" s="1"/>
  <c r="F38" i="1" s="1"/>
  <c r="F39" i="1" s="1"/>
  <c r="F40" i="1" s="1"/>
  <c r="F41" i="1" l="1"/>
  <c r="F42" i="1" s="1"/>
  <c r="F43" i="1" s="1"/>
  <c r="F44" i="1" s="1"/>
  <c r="F45" i="1" s="1"/>
  <c r="F46" i="1" s="1"/>
  <c r="F47" i="1" s="1"/>
  <c r="F48" i="1" l="1"/>
  <c r="F49" i="1" s="1"/>
  <c r="F50" i="1" s="1"/>
  <c r="F51" i="1" s="1"/>
  <c r="F52" i="1" l="1"/>
  <c r="F53" i="1" s="1"/>
  <c r="F54" i="1" s="1"/>
  <c r="F55" i="1" s="1"/>
  <c r="F56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2" i="1" s="1"/>
  <c r="F73" i="1" s="1"/>
  <c r="F74" i="1" s="1"/>
  <c r="F75" i="1" s="1"/>
  <c r="F76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l="1"/>
  <c r="F90" i="1" s="1"/>
  <c r="F91" i="1" s="1"/>
  <c r="F92" i="1" s="1"/>
</calcChain>
</file>

<file path=xl/sharedStrings.xml><?xml version="1.0" encoding="utf-8"?>
<sst xmlns="http://schemas.openxmlformats.org/spreadsheetml/2006/main" count="233" uniqueCount="94">
  <si>
    <t>DRAFT AGENDA  -  IEEE 802 LMSC EXECUTIVE COMMITTEE MEETING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</si>
  <si>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</si>
  <si>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</si>
  <si>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</si>
  <si>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</si>
  <si>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</si>
  <si>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</si>
  <si>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</si>
  <si>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</si>
  <si>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</si>
  <si>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</si>
  <si>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</si>
  <si>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</si>
  <si>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DT</t>
  </si>
  <si>
    <t>802 Overview and Architecture report</t>
  </si>
  <si>
    <t>Gilb</t>
  </si>
  <si>
    <t>Chaplin</t>
  </si>
  <si>
    <t>IEEE Standards Board and Sponsor Ballot Items</t>
  </si>
  <si>
    <t>LMSC Liaisons and External Interface</t>
  </si>
  <si>
    <t>Information Items</t>
  </si>
  <si>
    <t>Myles</t>
  </si>
  <si>
    <t>Regulatory report</t>
  </si>
  <si>
    <t>Lynch</t>
  </si>
  <si>
    <t>Executive secretary report</t>
  </si>
  <si>
    <t>D'Ambrosia</t>
  </si>
  <si>
    <t>Network Services report</t>
  </si>
  <si>
    <t>Alfvin</t>
  </si>
  <si>
    <t>ADJOURN SEC MEETING</t>
  </si>
  <si>
    <t>II*</t>
  </si>
  <si>
    <t>Appeals report -No items to report</t>
  </si>
  <si>
    <t>Announcements from the Chair</t>
  </si>
  <si>
    <t>Recording Secretary Report</t>
  </si>
  <si>
    <t>v00</t>
  </si>
  <si>
    <t>IEEE 802.16</t>
  </si>
  <si>
    <t>IEEE 802.18</t>
  </si>
  <si>
    <t>IEEE 802.19</t>
  </si>
  <si>
    <t>IEEE 802.21</t>
  </si>
  <si>
    <t>IEEE 802.22</t>
  </si>
  <si>
    <t>IEEE 802.1</t>
  </si>
  <si>
    <t>IEEE 802.3</t>
  </si>
  <si>
    <t>IEEE 802.11</t>
  </si>
  <si>
    <t>Law</t>
  </si>
  <si>
    <t>Riegel</t>
  </si>
  <si>
    <t>Mody</t>
  </si>
  <si>
    <t>Heile</t>
  </si>
  <si>
    <t>Kraemer</t>
  </si>
  <si>
    <t>Das</t>
  </si>
  <si>
    <t>IEEE 802.15</t>
  </si>
  <si>
    <t>Jeffrey</t>
  </si>
  <si>
    <t>Marks</t>
  </si>
  <si>
    <t>Shellhammer</t>
  </si>
  <si>
    <t>IEEE 802.24</t>
  </si>
  <si>
    <t>IEEE OmniRAN EC Study Group</t>
  </si>
  <si>
    <t>Call for Tutorials for July 2014 Plenary (Monday, July 14, 2014)</t>
  </si>
  <si>
    <t>Thaler</t>
  </si>
  <si>
    <t>Call for Submissions for July 2014 Plenary Emerging Applications BoF (Wed, July 16, 2014)</t>
  </si>
  <si>
    <t>WG and TAG Officer Confirmations</t>
  </si>
  <si>
    <t>Confirmation of EC Appointed Positions</t>
  </si>
  <si>
    <t>EC Chair Election</t>
  </si>
  <si>
    <t>Recognition of Meeting Sponsors</t>
  </si>
  <si>
    <t>Recognition of Outgoing EC Members</t>
  </si>
  <si>
    <t>Friday 1:00PM-6:00PM, 21-Mar-2014</t>
  </si>
  <si>
    <t>IEEE 802</t>
  </si>
  <si>
    <t>IEEE 802 / SA Task Force Report</t>
  </si>
  <si>
    <t>Standing Committee Reports</t>
  </si>
  <si>
    <t>Officers Reports</t>
  </si>
  <si>
    <t>IEEE SA Staff Reports</t>
  </si>
  <si>
    <t>Treasurer's Request for Funding Allocations</t>
  </si>
  <si>
    <t>Future Venue Approval / Contract Approval</t>
  </si>
  <si>
    <t xml:space="preserve">1st Vice Chair Report </t>
  </si>
  <si>
    <t>2nd Vice Chair Report</t>
  </si>
  <si>
    <t>Treasurer's Report</t>
  </si>
  <si>
    <t>ME</t>
  </si>
  <si>
    <t>IEEE 802.11 HEW Study Group (3rd Extension)</t>
  </si>
  <si>
    <t>IEEE 802.3 400 Gb/s Ethernet Study Group (3rd Extension)</t>
  </si>
  <si>
    <t>IEEE 802.3bp PAR Modification to NesCom</t>
  </si>
  <si>
    <t>IEEE 802.3bs 400 Gb/s Ethernet PAR to NesCom</t>
  </si>
  <si>
    <t>IEEE 802 OmniRAN EC Study Group 3rd Extension</t>
  </si>
  <si>
    <t>IEEE 802.11 HEW PAR to NesCom</t>
  </si>
  <si>
    <t xml:space="preserve">IEEE 802.15.7 Optical Camera Communications Study Group (1st Extension) </t>
  </si>
  <si>
    <t>IEEE 802.15.4 Common Ranging Protocol Study Group (1st Extension)</t>
  </si>
  <si>
    <t>IEEE 802.15.4 EU Regional PHY Support Study Group (1st Extension)</t>
  </si>
  <si>
    <t>Parsons</t>
  </si>
  <si>
    <t>Approval of IEEE 802 Response to ITU-R Question 236/1</t>
  </si>
  <si>
    <t xml:space="preserve">Reference:  https://mentor.ieee.org/802.18/dcn/13/18-13-0117-05-0000-802-24-draft-for-itu-r-q236.docx   </t>
  </si>
  <si>
    <t>IEEE 802.19.1 to RevCom</t>
  </si>
  <si>
    <t xml:space="preserve">Announcement of 802 EC Interim Telecon,Tuesday 3 June 2014 1-3pm ET </t>
  </si>
  <si>
    <t>Study Group and Project (EC, WG, TAG) action/status</t>
  </si>
  <si>
    <t>IETF Liaison</t>
  </si>
  <si>
    <t>JTC1 Standing Committee Report</t>
  </si>
  <si>
    <t>802 EC / ITU Standing Committee Report</t>
  </si>
  <si>
    <t>802 Plenary Organizers Report</t>
  </si>
  <si>
    <t>Slykhouse</t>
  </si>
  <si>
    <t>IEEE 802.22 Spectrum Occupancy Sensing (SOS) Study Group (1st Extension)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</si>
</sst>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General"/>
    <numFmt numFmtId="165" formatCode="hh&quot;:&quot;mm&quot; &quot;AM/PM&quot; &quot;"/>
    <numFmt numFmtId="166" formatCode="0.000"/>
  </numFmts>
  <fonts count="27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Times New Roman"/>
      <family val="1"/>
    </font>
    <font>
      <u/>
      <sz val="12"/>
      <color theme="10"/>
      <name val="Courier New"/>
      <family val="3"/>
    </font>
    <font>
      <u/>
      <sz val="8"/>
      <color theme="10"/>
      <name val="Courier New"/>
      <family val="3"/>
    </font>
  </fonts>
  <fills count="21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  <xf numFmtId="164" fontId="25" fillId="0" borderId="0" applyNumberFormat="0" applyFill="0" applyBorder="0" applyAlignment="0" applyProtection="0"/>
  </cellStyleXfs>
  <cellXfs count="129">
    <xf numFmtId="164" fontId="0" fillId="0" borderId="0" xfId="0"/>
    <xf numFmtId="164" fontId="18" fillId="0" borderId="10" xfId="0" applyFont="1" applyFill="1" applyBorder="1" applyAlignment="1">
      <alignment horizontal="left" vertical="center"/>
    </xf>
    <xf numFmtId="164" fontId="18" fillId="0" borderId="10" xfId="0" applyFont="1" applyBorder="1" applyAlignment="1">
      <alignment vertical="center"/>
    </xf>
    <xf numFmtId="164" fontId="18" fillId="0" borderId="10" xfId="0" applyFont="1" applyFill="1" applyBorder="1" applyAlignment="1" applyProtection="1">
      <alignment horizontal="center" vertical="center" wrapText="1"/>
    </xf>
    <xf numFmtId="49" fontId="18" fillId="0" borderId="10" xfId="0" applyNumberFormat="1" applyFont="1" applyFill="1" applyBorder="1" applyAlignment="1" applyProtection="1">
      <alignment horizontal="left" vertical="center"/>
    </xf>
    <xf numFmtId="164" fontId="18" fillId="0" borderId="10" xfId="0" applyFont="1" applyBorder="1" applyAlignment="1">
      <alignment vertical="center" wrapText="1"/>
    </xf>
    <xf numFmtId="164" fontId="18" fillId="14" borderId="10" xfId="0" applyFont="1" applyFill="1" applyBorder="1" applyAlignment="1" applyProtection="1">
      <alignment horizontal="left" vertical="center"/>
    </xf>
    <xf numFmtId="164" fontId="18" fillId="14" borderId="10" xfId="0" applyFont="1" applyFill="1" applyBorder="1" applyAlignment="1">
      <alignment vertical="center"/>
    </xf>
    <xf numFmtId="164" fontId="18" fillId="14" borderId="10" xfId="0" applyFont="1" applyFill="1" applyBorder="1" applyAlignment="1">
      <alignment vertical="center" wrapText="1"/>
    </xf>
    <xf numFmtId="164" fontId="19" fillId="14" borderId="10" xfId="0" applyFont="1" applyFill="1" applyBorder="1" applyAlignment="1">
      <alignment vertical="center"/>
    </xf>
    <xf numFmtId="164" fontId="18" fillId="18" borderId="10" xfId="0" applyFont="1" applyFill="1" applyBorder="1" applyAlignment="1">
      <alignment vertical="center"/>
    </xf>
    <xf numFmtId="164" fontId="18" fillId="0" borderId="10" xfId="0" applyFont="1" applyFill="1" applyBorder="1" applyAlignment="1">
      <alignment vertical="center"/>
    </xf>
    <xf numFmtId="164" fontId="18" fillId="0" borderId="10" xfId="0" applyFont="1" applyFill="1" applyBorder="1" applyAlignment="1">
      <alignment vertical="center" wrapText="1"/>
    </xf>
    <xf numFmtId="2" fontId="18" fillId="0" borderId="10" xfId="0" applyNumberFormat="1" applyFont="1" applyFill="1" applyBorder="1" applyAlignment="1" applyProtection="1">
      <alignment horizontal="left" vertical="center"/>
    </xf>
    <xf numFmtId="2" fontId="18" fillId="0" borderId="11" xfId="0" applyNumberFormat="1" applyFont="1" applyFill="1" applyBorder="1" applyAlignment="1" applyProtection="1">
      <alignment horizontal="left" vertical="center"/>
    </xf>
    <xf numFmtId="164" fontId="18" fillId="0" borderId="11" xfId="0" applyFont="1" applyBorder="1" applyAlignment="1">
      <alignment vertical="center"/>
    </xf>
    <xf numFmtId="164" fontId="18" fillId="0" borderId="11" xfId="0" applyFont="1" applyFill="1" applyBorder="1" applyAlignment="1">
      <alignment vertical="center"/>
    </xf>
    <xf numFmtId="2" fontId="18" fillId="14" borderId="11" xfId="0" applyNumberFormat="1" applyFont="1" applyFill="1" applyBorder="1" applyAlignment="1" applyProtection="1">
      <alignment horizontal="left" vertical="center"/>
    </xf>
    <xf numFmtId="164" fontId="18" fillId="14" borderId="11" xfId="0" applyFont="1" applyFill="1" applyBorder="1" applyAlignment="1">
      <alignment vertical="center" wrapText="1"/>
    </xf>
    <xf numFmtId="164" fontId="18" fillId="14" borderId="11" xfId="0" applyFont="1" applyFill="1" applyBorder="1" applyAlignment="1">
      <alignment vertical="center"/>
    </xf>
    <xf numFmtId="164" fontId="0" fillId="0" borderId="0" xfId="0" applyAlignment="1">
      <alignment vertical="center"/>
    </xf>
    <xf numFmtId="164" fontId="0" fillId="0" borderId="0" xfId="0" applyAlignment="1">
      <alignment vertical="center" wrapText="1"/>
    </xf>
    <xf numFmtId="2" fontId="18" fillId="0" borderId="12" xfId="0" applyNumberFormat="1" applyFont="1" applyFill="1" applyBorder="1" applyAlignment="1" applyProtection="1">
      <alignment horizontal="left" vertical="center"/>
    </xf>
    <xf numFmtId="2" fontId="18" fillId="0" borderId="13" xfId="0" applyNumberFormat="1" applyFont="1" applyFill="1" applyBorder="1" applyAlignment="1" applyProtection="1">
      <alignment horizontal="left" vertical="center"/>
    </xf>
    <xf numFmtId="2" fontId="18" fillId="16" borderId="11" xfId="0" applyNumberFormat="1" applyFont="1" applyFill="1" applyBorder="1" applyAlignment="1" applyProtection="1">
      <alignment horizontal="left" vertical="center"/>
    </xf>
    <xf numFmtId="164" fontId="0" fillId="0" borderId="11" xfId="0" applyBorder="1" applyAlignment="1">
      <alignment vertical="center"/>
    </xf>
    <xf numFmtId="2" fontId="18" fillId="19" borderId="11" xfId="0" applyNumberFormat="1" applyFont="1" applyFill="1" applyBorder="1" applyAlignment="1" applyProtection="1">
      <alignment horizontal="left" vertical="center"/>
    </xf>
    <xf numFmtId="2" fontId="18" fillId="0" borderId="15" xfId="0" applyNumberFormat="1" applyFont="1" applyFill="1" applyBorder="1" applyAlignment="1" applyProtection="1">
      <alignment horizontal="left" vertical="center"/>
    </xf>
    <xf numFmtId="166" fontId="18" fillId="0" borderId="11" xfId="0" applyNumberFormat="1" applyFont="1" applyFill="1" applyBorder="1" applyAlignment="1" applyProtection="1">
      <alignment horizontal="left" vertical="center"/>
    </xf>
    <xf numFmtId="166" fontId="18" fillId="0" borderId="13" xfId="0" applyNumberFormat="1" applyFont="1" applyFill="1" applyBorder="1" applyAlignment="1" applyProtection="1">
      <alignment horizontal="left" vertical="center"/>
    </xf>
    <xf numFmtId="166" fontId="18" fillId="19" borderId="11" xfId="0" applyNumberFormat="1" applyFont="1" applyFill="1" applyBorder="1" applyAlignment="1" applyProtection="1">
      <alignment horizontal="left" vertical="center"/>
    </xf>
    <xf numFmtId="164" fontId="18" fillId="0" borderId="10" xfId="0" applyFont="1" applyBorder="1" applyAlignment="1">
      <alignment horizontal="left" vertical="center"/>
    </xf>
    <xf numFmtId="164" fontId="0" fillId="0" borderId="0" xfId="0" applyAlignment="1">
      <alignment horizontal="left" vertical="center"/>
    </xf>
    <xf numFmtId="164" fontId="18" fillId="0" borderId="13" xfId="0" applyFont="1" applyBorder="1" applyAlignment="1">
      <alignment vertical="center"/>
    </xf>
    <xf numFmtId="164" fontId="18" fillId="0" borderId="10" xfId="0" applyFont="1" applyFill="1" applyBorder="1" applyAlignment="1" applyProtection="1">
      <alignment vertical="center" wrapText="1"/>
    </xf>
    <xf numFmtId="1" fontId="18" fillId="0" borderId="10" xfId="0" applyNumberFormat="1" applyFont="1" applyBorder="1" applyAlignment="1">
      <alignment vertical="center"/>
    </xf>
    <xf numFmtId="164" fontId="18" fillId="0" borderId="10" xfId="0" applyFont="1" applyFill="1" applyBorder="1" applyAlignment="1" applyProtection="1">
      <alignment vertical="center"/>
    </xf>
    <xf numFmtId="1" fontId="18" fillId="0" borderId="10" xfId="0" applyNumberFormat="1" applyFont="1" applyBorder="1" applyAlignment="1" applyProtection="1">
      <alignment vertical="center"/>
    </xf>
    <xf numFmtId="165" fontId="18" fillId="0" borderId="10" xfId="0" applyNumberFormat="1" applyFont="1" applyBorder="1" applyAlignment="1" applyProtection="1">
      <alignment vertical="center"/>
    </xf>
    <xf numFmtId="1" fontId="19" fillId="14" borderId="10" xfId="0" applyNumberFormat="1" applyFont="1" applyFill="1" applyBorder="1" applyAlignment="1">
      <alignment vertical="center"/>
    </xf>
    <xf numFmtId="164" fontId="18" fillId="18" borderId="10" xfId="0" applyFont="1" applyFill="1" applyBorder="1" applyAlignment="1" applyProtection="1">
      <alignment vertical="center"/>
    </xf>
    <xf numFmtId="164" fontId="18" fillId="18" borderId="10" xfId="0" applyFont="1" applyFill="1" applyBorder="1" applyAlignment="1" applyProtection="1">
      <alignment vertical="center" wrapText="1"/>
    </xf>
    <xf numFmtId="1" fontId="18" fillId="18" borderId="10" xfId="0" applyNumberFormat="1" applyFont="1" applyFill="1" applyBorder="1" applyAlignment="1">
      <alignment vertical="center"/>
    </xf>
    <xf numFmtId="165" fontId="18" fillId="18" borderId="10" xfId="0" applyNumberFormat="1" applyFont="1" applyFill="1" applyBorder="1" applyAlignment="1" applyProtection="1">
      <alignment vertical="center"/>
    </xf>
    <xf numFmtId="1" fontId="18" fillId="0" borderId="10" xfId="0" applyNumberFormat="1" applyFont="1" applyFill="1" applyBorder="1" applyAlignment="1">
      <alignment vertical="center"/>
    </xf>
    <xf numFmtId="165" fontId="18" fillId="0" borderId="10" xfId="0" applyNumberFormat="1" applyFont="1" applyFill="1" applyBorder="1" applyAlignment="1" applyProtection="1">
      <alignment vertical="center"/>
    </xf>
    <xf numFmtId="164" fontId="18" fillId="0" borderId="0" xfId="0" applyFont="1" applyFill="1" applyAlignment="1">
      <alignment vertical="center"/>
    </xf>
    <xf numFmtId="164" fontId="18" fillId="0" borderId="0" xfId="0" applyFont="1" applyFill="1" applyAlignment="1" applyProtection="1">
      <alignment vertical="center"/>
    </xf>
    <xf numFmtId="165" fontId="18" fillId="0" borderId="0" xfId="0" applyNumberFormat="1" applyFont="1" applyFill="1" applyAlignment="1" applyProtection="1">
      <alignment vertical="center"/>
    </xf>
    <xf numFmtId="2" fontId="18" fillId="0" borderId="10" xfId="0" applyNumberFormat="1" applyFont="1" applyFill="1" applyBorder="1" applyAlignment="1" applyProtection="1">
      <alignment vertical="center"/>
    </xf>
    <xf numFmtId="2" fontId="18" fillId="0" borderId="10" xfId="0" applyNumberFormat="1" applyFont="1" applyFill="1" applyBorder="1" applyAlignment="1" applyProtection="1">
      <alignment vertical="center" wrapText="1"/>
    </xf>
    <xf numFmtId="1" fontId="18" fillId="0" borderId="10" xfId="0" applyNumberFormat="1" applyFont="1" applyFill="1" applyBorder="1" applyAlignment="1" applyProtection="1">
      <alignment vertical="center"/>
    </xf>
    <xf numFmtId="2" fontId="18" fillId="0" borderId="12" xfId="0" applyNumberFormat="1" applyFont="1" applyFill="1" applyBorder="1" applyAlignment="1" applyProtection="1">
      <alignment vertical="center"/>
    </xf>
    <xf numFmtId="2" fontId="18" fillId="0" borderId="12" xfId="0" applyNumberFormat="1" applyFont="1" applyFill="1" applyBorder="1" applyAlignment="1" applyProtection="1">
      <alignment vertical="center" wrapText="1"/>
    </xf>
    <xf numFmtId="1" fontId="18" fillId="0" borderId="12" xfId="0" applyNumberFormat="1" applyFont="1" applyFill="1" applyBorder="1" applyAlignment="1" applyProtection="1">
      <alignment vertical="center"/>
    </xf>
    <xf numFmtId="165" fontId="18" fillId="0" borderId="12" xfId="0" applyNumberFormat="1" applyFont="1" applyBorder="1" applyAlignment="1" applyProtection="1">
      <alignment vertical="center"/>
    </xf>
    <xf numFmtId="2" fontId="18" fillId="0" borderId="11" xfId="0" applyNumberFormat="1" applyFont="1" applyFill="1" applyBorder="1" applyAlignment="1" applyProtection="1">
      <alignment vertical="center"/>
    </xf>
    <xf numFmtId="2" fontId="18" fillId="0" borderId="11" xfId="0" applyNumberFormat="1" applyFont="1" applyFill="1" applyBorder="1" applyAlignment="1" applyProtection="1">
      <alignment vertical="center" wrapText="1"/>
    </xf>
    <xf numFmtId="1" fontId="18" fillId="0" borderId="11" xfId="0" applyNumberFormat="1" applyFont="1" applyFill="1" applyBorder="1" applyAlignment="1" applyProtection="1">
      <alignment vertical="center"/>
    </xf>
    <xf numFmtId="165" fontId="18" fillId="0" borderId="11" xfId="0" applyNumberFormat="1" applyFont="1" applyBorder="1" applyAlignment="1" applyProtection="1">
      <alignment vertical="center"/>
    </xf>
    <xf numFmtId="2" fontId="18" fillId="16" borderId="11" xfId="0" applyNumberFormat="1" applyFont="1" applyFill="1" applyBorder="1" applyAlignment="1" applyProtection="1">
      <alignment vertical="center"/>
    </xf>
    <xf numFmtId="164" fontId="0" fillId="16" borderId="11" xfId="0" applyFill="1" applyBorder="1" applyAlignment="1">
      <alignment vertical="center"/>
    </xf>
    <xf numFmtId="1" fontId="18" fillId="16" borderId="11" xfId="0" applyNumberFormat="1" applyFont="1" applyFill="1" applyBorder="1" applyAlignment="1" applyProtection="1">
      <alignment vertical="center"/>
    </xf>
    <xf numFmtId="165" fontId="18" fillId="16" borderId="11" xfId="0" applyNumberFormat="1" applyFont="1" applyFill="1" applyBorder="1" applyAlignment="1" applyProtection="1">
      <alignment vertical="center"/>
    </xf>
    <xf numFmtId="164" fontId="0" fillId="16" borderId="0" xfId="0" applyFill="1" applyAlignment="1">
      <alignment vertical="center"/>
    </xf>
    <xf numFmtId="2" fontId="18" fillId="0" borderId="13" xfId="0" applyNumberFormat="1" applyFont="1" applyFill="1" applyBorder="1" applyAlignment="1" applyProtection="1">
      <alignment vertical="center"/>
    </xf>
    <xf numFmtId="164" fontId="18" fillId="0" borderId="11" xfId="0" applyFont="1" applyFill="1" applyBorder="1" applyAlignment="1" applyProtection="1">
      <alignment vertical="center" wrapText="1"/>
    </xf>
    <xf numFmtId="1" fontId="18" fillId="0" borderId="13" xfId="0" applyNumberFormat="1" applyFont="1" applyFill="1" applyBorder="1" applyAlignment="1" applyProtection="1">
      <alignment vertical="center"/>
    </xf>
    <xf numFmtId="165" fontId="18" fillId="0" borderId="14" xfId="0" applyNumberFormat="1" applyFont="1" applyBorder="1" applyAlignment="1" applyProtection="1">
      <alignment vertical="center"/>
    </xf>
    <xf numFmtId="164" fontId="0" fillId="20" borderId="0" xfId="0" applyFill="1" applyAlignment="1">
      <alignment vertical="center"/>
    </xf>
    <xf numFmtId="164" fontId="24" fillId="0" borderId="11" xfId="0" applyFont="1" applyFill="1" applyBorder="1" applyAlignment="1" applyProtection="1">
      <alignment vertical="center" wrapText="1"/>
    </xf>
    <xf numFmtId="164" fontId="18" fillId="0" borderId="11" xfId="0" applyFont="1" applyFill="1" applyBorder="1" applyAlignment="1" applyProtection="1">
      <alignment vertical="center"/>
    </xf>
    <xf numFmtId="1" fontId="18" fillId="0" borderId="11" xfId="0" applyNumberFormat="1" applyFont="1" applyBorder="1" applyAlignment="1" applyProtection="1">
      <alignment vertical="center"/>
    </xf>
    <xf numFmtId="164" fontId="18" fillId="20" borderId="11" xfId="0" applyFont="1" applyFill="1" applyBorder="1" applyAlignment="1" applyProtection="1">
      <alignment vertical="center" wrapText="1"/>
    </xf>
    <xf numFmtId="164" fontId="18" fillId="20" borderId="11" xfId="0" applyFont="1" applyFill="1" applyBorder="1" applyAlignment="1" applyProtection="1">
      <alignment vertical="center"/>
    </xf>
    <xf numFmtId="1" fontId="18" fillId="20" borderId="11" xfId="0" applyNumberFormat="1" applyFont="1" applyFill="1" applyBorder="1" applyAlignment="1" applyProtection="1">
      <alignment vertical="center"/>
    </xf>
    <xf numFmtId="2" fontId="18" fillId="20" borderId="11" xfId="0" applyNumberFormat="1" applyFont="1" applyFill="1" applyBorder="1" applyAlignment="1" applyProtection="1">
      <alignment vertical="center"/>
    </xf>
    <xf numFmtId="1" fontId="0" fillId="0" borderId="0" xfId="0" applyNumberFormat="1" applyAlignment="1">
      <alignment vertical="center"/>
    </xf>
    <xf numFmtId="164" fontId="0" fillId="0" borderId="0" xfId="0" applyFill="1" applyAlignment="1">
      <alignment vertical="center"/>
    </xf>
    <xf numFmtId="1" fontId="0" fillId="0" borderId="11" xfId="0" applyNumberFormat="1" applyBorder="1" applyAlignment="1">
      <alignment vertical="center"/>
    </xf>
    <xf numFmtId="164" fontId="0" fillId="0" borderId="11" xfId="0" applyFill="1" applyBorder="1" applyAlignment="1">
      <alignment vertical="center"/>
    </xf>
    <xf numFmtId="164" fontId="20" fillId="0" borderId="0" xfId="0" applyFont="1" applyAlignment="1">
      <alignment vertical="center"/>
    </xf>
    <xf numFmtId="2" fontId="21" fillId="0" borderId="11" xfId="0" applyNumberFormat="1" applyFont="1" applyFill="1" applyBorder="1" applyAlignment="1" applyProtection="1">
      <alignment vertical="center"/>
    </xf>
    <xf numFmtId="1" fontId="21" fillId="0" borderId="11" xfId="0" applyNumberFormat="1" applyFont="1" applyFill="1" applyBorder="1" applyAlignment="1" applyProtection="1">
      <alignment vertical="center"/>
    </xf>
    <xf numFmtId="165" fontId="18" fillId="0" borderId="11" xfId="0" applyNumberFormat="1" applyFont="1" applyFill="1" applyBorder="1" applyAlignment="1" applyProtection="1">
      <alignment vertical="center"/>
    </xf>
    <xf numFmtId="164" fontId="22" fillId="0" borderId="0" xfId="0" applyFont="1" applyAlignment="1">
      <alignment vertical="center"/>
    </xf>
    <xf numFmtId="164" fontId="23" fillId="0" borderId="0" xfId="0" applyFont="1" applyAlignment="1">
      <alignment vertical="center"/>
    </xf>
    <xf numFmtId="1" fontId="18" fillId="0" borderId="11" xfId="0" applyNumberFormat="1" applyFont="1" applyBorder="1" applyAlignment="1">
      <alignment vertical="center"/>
    </xf>
    <xf numFmtId="1" fontId="18" fillId="0" borderId="13" xfId="0" applyNumberFormat="1" applyFont="1" applyBorder="1" applyAlignment="1">
      <alignment vertical="center"/>
    </xf>
    <xf numFmtId="164" fontId="0" fillId="0" borderId="0" xfId="0" applyBorder="1" applyAlignment="1">
      <alignment vertical="center"/>
    </xf>
    <xf numFmtId="164" fontId="20" fillId="0" borderId="0" xfId="0" applyFont="1" applyBorder="1" applyAlignment="1">
      <alignment vertical="center"/>
    </xf>
    <xf numFmtId="2" fontId="18" fillId="19" borderId="11" xfId="0" applyNumberFormat="1" applyFont="1" applyFill="1" applyBorder="1" applyAlignment="1" applyProtection="1">
      <alignment vertical="center"/>
    </xf>
    <xf numFmtId="2" fontId="18" fillId="19" borderId="11" xfId="0" applyNumberFormat="1" applyFont="1" applyFill="1" applyBorder="1" applyAlignment="1" applyProtection="1">
      <alignment vertical="center" wrapText="1"/>
    </xf>
    <xf numFmtId="1" fontId="18" fillId="19" borderId="11" xfId="0" applyNumberFormat="1" applyFont="1" applyFill="1" applyBorder="1" applyAlignment="1" applyProtection="1">
      <alignment vertical="center"/>
    </xf>
    <xf numFmtId="165" fontId="18" fillId="19" borderId="11" xfId="0" applyNumberFormat="1" applyFont="1" applyFill="1" applyBorder="1" applyAlignment="1" applyProtection="1">
      <alignment vertical="center"/>
    </xf>
    <xf numFmtId="2" fontId="24" fillId="19" borderId="11" xfId="0" applyNumberFormat="1" applyFont="1" applyFill="1" applyBorder="1" applyAlignment="1" applyProtection="1">
      <alignment vertical="center"/>
    </xf>
    <xf numFmtId="2" fontId="18" fillId="20" borderId="11" xfId="0" applyNumberFormat="1" applyFont="1" applyFill="1" applyBorder="1" applyAlignment="1" applyProtection="1">
      <alignment vertical="center" wrapText="1"/>
    </xf>
    <xf numFmtId="164" fontId="18" fillId="14" borderId="11" xfId="0" applyFont="1" applyFill="1" applyBorder="1" applyAlignment="1" applyProtection="1">
      <alignment vertical="center"/>
    </xf>
    <xf numFmtId="1" fontId="18" fillId="14" borderId="11" xfId="0" applyNumberFormat="1" applyFont="1" applyFill="1" applyBorder="1" applyAlignment="1" applyProtection="1">
      <alignment vertical="center"/>
    </xf>
    <xf numFmtId="165" fontId="18" fillId="14" borderId="11" xfId="0" applyNumberFormat="1" applyFont="1" applyFill="1" applyBorder="1" applyAlignment="1" applyProtection="1">
      <alignment vertical="center"/>
    </xf>
    <xf numFmtId="164" fontId="18" fillId="18" borderId="10" xfId="0" applyFont="1" applyFill="1" applyBorder="1" applyAlignment="1">
      <alignment horizontal="left" vertical="center"/>
    </xf>
    <xf numFmtId="2" fontId="18" fillId="0" borderId="15" xfId="0" applyNumberFormat="1" applyFont="1" applyFill="1" applyBorder="1" applyAlignment="1" applyProtection="1">
      <alignment vertical="center"/>
    </xf>
    <xf numFmtId="164" fontId="18" fillId="0" borderId="15" xfId="0" applyFont="1" applyFill="1" applyBorder="1" applyAlignment="1" applyProtection="1">
      <alignment vertical="center" wrapText="1"/>
    </xf>
    <xf numFmtId="1" fontId="18" fillId="0" borderId="15" xfId="0" applyNumberFormat="1" applyFont="1" applyFill="1" applyBorder="1" applyAlignment="1" applyProtection="1">
      <alignment vertical="center"/>
    </xf>
    <xf numFmtId="164" fontId="18" fillId="0" borderId="15" xfId="0" applyFont="1" applyBorder="1" applyAlignment="1">
      <alignment vertical="center" wrapText="1"/>
    </xf>
    <xf numFmtId="164" fontId="0" fillId="0" borderId="15" xfId="0" applyBorder="1" applyAlignment="1">
      <alignment vertical="center"/>
    </xf>
    <xf numFmtId="1" fontId="0" fillId="0" borderId="15" xfId="0" applyNumberFormat="1" applyBorder="1" applyAlignment="1">
      <alignment vertical="center"/>
    </xf>
    <xf numFmtId="165" fontId="18" fillId="0" borderId="13" xfId="0" applyNumberFormat="1" applyFont="1" applyBorder="1" applyAlignment="1" applyProtection="1">
      <alignment vertical="center"/>
    </xf>
    <xf numFmtId="164" fontId="20" fillId="20" borderId="11" xfId="0" applyFont="1" applyFill="1" applyBorder="1" applyAlignment="1" applyProtection="1">
      <alignment horizontal="left" vertical="center" wrapText="1" indent="1"/>
    </xf>
    <xf numFmtId="164" fontId="20" fillId="0" borderId="11" xfId="0" applyFont="1" applyFill="1" applyBorder="1" applyAlignment="1" applyProtection="1">
      <alignment horizontal="left" vertical="center" wrapText="1" indent="1"/>
    </xf>
    <xf numFmtId="2" fontId="23" fillId="0" borderId="11" xfId="0" applyNumberFormat="1" applyFont="1" applyFill="1" applyBorder="1" applyAlignment="1" applyProtection="1">
      <alignment horizontal="left" vertical="center" wrapText="1" indent="1"/>
    </xf>
    <xf numFmtId="2" fontId="20" fillId="0" borderId="11" xfId="0" applyNumberFormat="1" applyFont="1" applyFill="1" applyBorder="1" applyAlignment="1" applyProtection="1">
      <alignment horizontal="left" vertical="center" wrapText="1" indent="1"/>
    </xf>
    <xf numFmtId="164" fontId="20" fillId="0" borderId="11" xfId="0" applyFont="1" applyBorder="1" applyAlignment="1">
      <alignment horizontal="left" vertical="center" wrapText="1" indent="1"/>
    </xf>
    <xf numFmtId="164" fontId="20" fillId="0" borderId="13" xfId="0" applyFont="1" applyBorder="1" applyAlignment="1">
      <alignment horizontal="left" vertical="center" wrapText="1" indent="1"/>
    </xf>
    <xf numFmtId="2" fontId="20" fillId="0" borderId="13" xfId="0" applyNumberFormat="1" applyFont="1" applyFill="1" applyBorder="1" applyAlignment="1" applyProtection="1">
      <alignment horizontal="left" vertical="center" wrapText="1" indent="1"/>
    </xf>
    <xf numFmtId="2" fontId="20" fillId="19" borderId="11" xfId="0" applyNumberFormat="1" applyFont="1" applyFill="1" applyBorder="1" applyAlignment="1" applyProtection="1">
      <alignment horizontal="left" vertical="center" wrapText="1" indent="1"/>
    </xf>
    <xf numFmtId="164" fontId="18" fillId="19" borderId="11" xfId="0" applyFont="1" applyFill="1" applyBorder="1" applyAlignment="1">
      <alignment vertical="center"/>
    </xf>
    <xf numFmtId="164" fontId="20" fillId="19" borderId="11" xfId="0" applyFont="1" applyFill="1" applyBorder="1" applyAlignment="1" applyProtection="1">
      <alignment horizontal="left" vertical="center" wrapText="1" indent="1"/>
    </xf>
    <xf numFmtId="164" fontId="18" fillId="19" borderId="11" xfId="0" applyFont="1" applyFill="1" applyBorder="1" applyAlignment="1" applyProtection="1">
      <alignment vertical="center"/>
    </xf>
    <xf numFmtId="164" fontId="18" fillId="0" borderId="15" xfId="0" applyFont="1" applyBorder="1" applyAlignment="1">
      <alignment vertical="center"/>
    </xf>
    <xf numFmtId="164" fontId="18" fillId="0" borderId="15" xfId="0" applyFont="1" applyFill="1" applyBorder="1" applyAlignment="1" applyProtection="1">
      <alignment vertical="center"/>
    </xf>
    <xf numFmtId="1" fontId="18" fillId="0" borderId="15" xfId="0" applyNumberFormat="1" applyFont="1" applyBorder="1" applyAlignment="1" applyProtection="1">
      <alignment vertical="center"/>
    </xf>
    <xf numFmtId="165" fontId="18" fillId="0" borderId="15" xfId="0" applyNumberFormat="1" applyFont="1" applyBorder="1" applyAlignment="1" applyProtection="1">
      <alignment vertical="center"/>
    </xf>
    <xf numFmtId="166" fontId="18" fillId="0" borderId="15" xfId="0" applyNumberFormat="1" applyFont="1" applyFill="1" applyBorder="1" applyAlignment="1" applyProtection="1">
      <alignment horizontal="left" vertical="center"/>
    </xf>
    <xf numFmtId="164" fontId="18" fillId="0" borderId="13" xfId="0" applyFont="1" applyFill="1" applyBorder="1" applyAlignment="1" applyProtection="1">
      <alignment vertical="center"/>
    </xf>
    <xf numFmtId="1" fontId="18" fillId="0" borderId="13" xfId="0" applyNumberFormat="1" applyFont="1" applyBorder="1" applyAlignment="1" applyProtection="1">
      <alignment vertical="center"/>
    </xf>
    <xf numFmtId="164" fontId="26" fillId="0" borderId="13" xfId="43" applyFont="1" applyFill="1" applyBorder="1" applyAlignment="1" applyProtection="1">
      <alignment horizontal="left" vertical="center" wrapText="1" indent="1"/>
    </xf>
    <xf numFmtId="164" fontId="20" fillId="0" borderId="15" xfId="0" applyFont="1" applyFill="1" applyBorder="1" applyAlignment="1" applyProtection="1">
      <alignment horizontal="left" vertical="center" wrapText="1" indent="1"/>
    </xf>
    <xf numFmtId="2" fontId="21" fillId="0" borderId="13" xfId="0" applyNumberFormat="1" applyFont="1" applyFill="1" applyBorder="1" applyAlignment="1" applyProtection="1">
      <alignment vertic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entor.ieee.org/802.18/dcn/13/18-13-0117-05-0000-802-24-draft-for-itu-r-q236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94"/>
  <sheetViews>
    <sheetView tabSelected="1" zoomScale="104" zoomScaleNormal="104" workbookViewId="0">
      <selection activeCell="C81" sqref="C81"/>
    </sheetView>
  </sheetViews>
  <sheetFormatPr defaultRowHeight="19.5" customHeight="1" x14ac:dyDescent="0.25"/>
  <cols>
    <col min="1" max="1" width="4.59765625" style="32" customWidth="1"/>
    <col min="2" max="2" width="2.8984375" style="20" customWidth="1"/>
    <col min="3" max="3" width="41.3984375" style="21" customWidth="1"/>
    <col min="4" max="4" width="9.19921875" style="20" customWidth="1"/>
    <col min="5" max="5" width="2.59765625" style="77" customWidth="1"/>
    <col min="6" max="6" width="6.59765625" style="20" customWidth="1"/>
    <col min="7" max="7" width="3.796875" style="20" customWidth="1"/>
    <col min="8" max="8" width="2.69921875" style="20" customWidth="1"/>
    <col min="9" max="9" width="6" style="20" customWidth="1"/>
    <col min="10" max="10" width="4.09765625" style="20" customWidth="1"/>
    <col min="11" max="256" width="9.796875" style="20" customWidth="1"/>
    <col min="257" max="16384" width="8.796875" style="20"/>
  </cols>
  <sheetData>
    <row r="1" spans="1:254" ht="19.5" customHeight="1" x14ac:dyDescent="0.25">
      <c r="A1" s="1" t="s">
        <v>32</v>
      </c>
      <c r="B1" s="2"/>
      <c r="C1" s="3" t="s">
        <v>0</v>
      </c>
      <c r="D1" s="2"/>
      <c r="E1" s="35"/>
      <c r="F1" s="2"/>
    </row>
    <row r="2" spans="1:254" ht="19.5" customHeight="1" x14ac:dyDescent="0.25">
      <c r="A2" s="31"/>
      <c r="B2" s="2"/>
      <c r="C2" s="3" t="s">
        <v>61</v>
      </c>
      <c r="D2" s="2"/>
      <c r="E2" s="35"/>
      <c r="F2" s="2"/>
    </row>
    <row r="3" spans="1:254" ht="19.5" customHeight="1" x14ac:dyDescent="0.25">
      <c r="A3" s="31"/>
      <c r="B3" s="2"/>
      <c r="C3" s="34"/>
      <c r="D3" s="2"/>
      <c r="E3" s="35"/>
      <c r="F3" s="2"/>
    </row>
    <row r="4" spans="1:254" ht="22.5" customHeight="1" x14ac:dyDescent="0.25">
      <c r="A4" s="4" t="s">
        <v>1</v>
      </c>
      <c r="B4" s="36" t="s">
        <v>2</v>
      </c>
      <c r="C4" s="5" t="s">
        <v>3</v>
      </c>
      <c r="D4" s="2"/>
      <c r="E4" s="37" t="s">
        <v>2</v>
      </c>
      <c r="F4" s="38" t="s">
        <v>2</v>
      </c>
    </row>
    <row r="5" spans="1:254" ht="19.5" customHeight="1" x14ac:dyDescent="0.25">
      <c r="A5" s="6"/>
      <c r="B5" s="7"/>
      <c r="C5" s="8" t="s">
        <v>4</v>
      </c>
      <c r="D5" s="9"/>
      <c r="E5" s="39"/>
      <c r="F5" s="9"/>
    </row>
    <row r="6" spans="1:254" ht="19.5" customHeight="1" x14ac:dyDescent="0.25">
      <c r="A6" s="100"/>
      <c r="B6" s="40"/>
      <c r="C6" s="41" t="s">
        <v>5</v>
      </c>
      <c r="D6" s="10"/>
      <c r="E6" s="42"/>
      <c r="F6" s="43"/>
    </row>
    <row r="7" spans="1:254" s="46" customFormat="1" ht="19.5" customHeight="1" x14ac:dyDescent="0.25">
      <c r="A7" s="1"/>
      <c r="B7" s="36"/>
      <c r="C7" s="12"/>
      <c r="D7" s="11"/>
      <c r="E7" s="44"/>
      <c r="F7" s="45"/>
      <c r="H7" s="47"/>
      <c r="L7" s="48"/>
      <c r="N7" s="47"/>
      <c r="R7" s="48"/>
      <c r="T7" s="47"/>
      <c r="X7" s="48"/>
      <c r="Z7" s="47"/>
      <c r="AD7" s="48"/>
      <c r="AF7" s="47"/>
      <c r="AJ7" s="48"/>
      <c r="AL7" s="47"/>
      <c r="AP7" s="48"/>
      <c r="AR7" s="47"/>
      <c r="AV7" s="48"/>
      <c r="AX7" s="47"/>
      <c r="BB7" s="48"/>
      <c r="BD7" s="47"/>
      <c r="BH7" s="48"/>
      <c r="BJ7" s="47"/>
      <c r="BN7" s="48"/>
      <c r="BP7" s="47"/>
      <c r="BT7" s="48"/>
      <c r="BV7" s="47"/>
      <c r="BZ7" s="48"/>
      <c r="CB7" s="47"/>
      <c r="CF7" s="48"/>
      <c r="CH7" s="47"/>
      <c r="CL7" s="48"/>
      <c r="CN7" s="47"/>
      <c r="CR7" s="48"/>
      <c r="CT7" s="47"/>
      <c r="CX7" s="48"/>
      <c r="CZ7" s="47"/>
      <c r="DD7" s="48"/>
      <c r="DF7" s="47"/>
      <c r="DJ7" s="48"/>
      <c r="DL7" s="47"/>
      <c r="DP7" s="48"/>
      <c r="DR7" s="47"/>
      <c r="DV7" s="48"/>
      <c r="DX7" s="47"/>
      <c r="EB7" s="48"/>
      <c r="ED7" s="47"/>
      <c r="EH7" s="48"/>
      <c r="EJ7" s="47"/>
      <c r="EN7" s="48"/>
      <c r="EP7" s="47"/>
      <c r="ET7" s="48"/>
      <c r="EV7" s="47"/>
      <c r="EZ7" s="48"/>
      <c r="FB7" s="47"/>
      <c r="FF7" s="48"/>
      <c r="FH7" s="47"/>
      <c r="FL7" s="48"/>
      <c r="FN7" s="47"/>
      <c r="FR7" s="48"/>
      <c r="FT7" s="47"/>
      <c r="FX7" s="48"/>
      <c r="FZ7" s="47"/>
      <c r="GD7" s="48"/>
      <c r="GF7" s="47"/>
      <c r="GJ7" s="48"/>
      <c r="GL7" s="47"/>
      <c r="GP7" s="48"/>
      <c r="GR7" s="47"/>
      <c r="GV7" s="48"/>
      <c r="GX7" s="47"/>
      <c r="HB7" s="48"/>
      <c r="HD7" s="47"/>
      <c r="HH7" s="48"/>
      <c r="HJ7" s="47"/>
      <c r="HN7" s="48"/>
      <c r="HP7" s="47"/>
      <c r="HT7" s="48"/>
      <c r="HV7" s="47"/>
      <c r="HZ7" s="48"/>
      <c r="IB7" s="47"/>
      <c r="IF7" s="48"/>
      <c r="IH7" s="47"/>
      <c r="IL7" s="48"/>
      <c r="IN7" s="47"/>
      <c r="IR7" s="48"/>
      <c r="IT7" s="47"/>
    </row>
    <row r="8" spans="1:254" ht="19.5" customHeight="1" x14ac:dyDescent="0.25">
      <c r="A8" s="13">
        <f>1</f>
        <v>1</v>
      </c>
      <c r="B8" s="49"/>
      <c r="C8" s="50" t="s">
        <v>6</v>
      </c>
      <c r="D8" s="49" t="s">
        <v>7</v>
      </c>
      <c r="E8" s="51">
        <v>15</v>
      </c>
      <c r="F8" s="38">
        <f>TIME(13,0,0)</f>
        <v>0.54166666666666663</v>
      </c>
    </row>
    <row r="9" spans="1:254" ht="19.5" customHeight="1" x14ac:dyDescent="0.25">
      <c r="A9" s="13">
        <f>2</f>
        <v>2</v>
      </c>
      <c r="B9" s="49" t="s">
        <v>8</v>
      </c>
      <c r="C9" s="50" t="s">
        <v>9</v>
      </c>
      <c r="D9" s="49" t="s">
        <v>7</v>
      </c>
      <c r="E9" s="51">
        <v>10</v>
      </c>
      <c r="F9" s="38">
        <f>F8+TIME(0,E8,0)</f>
        <v>0.55208333333333326</v>
      </c>
    </row>
    <row r="10" spans="1:254" ht="19.5" customHeight="1" x14ac:dyDescent="0.25">
      <c r="A10" s="13"/>
      <c r="B10" s="49"/>
      <c r="C10" s="50"/>
      <c r="D10" s="49"/>
      <c r="E10" s="51"/>
      <c r="F10" s="38"/>
    </row>
    <row r="11" spans="1:254" ht="19.5" customHeight="1" x14ac:dyDescent="0.25">
      <c r="A11" s="22">
        <f>3</f>
        <v>3</v>
      </c>
      <c r="B11" s="52" t="s">
        <v>10</v>
      </c>
      <c r="C11" s="53" t="s">
        <v>30</v>
      </c>
      <c r="D11" s="52" t="s">
        <v>7</v>
      </c>
      <c r="E11" s="54">
        <v>5</v>
      </c>
      <c r="F11" s="55">
        <f>F9+TIME(0,E9,0)</f>
        <v>0.55902777777777768</v>
      </c>
    </row>
    <row r="12" spans="1:254" ht="19.5" customHeight="1" x14ac:dyDescent="0.25">
      <c r="A12" s="14">
        <f>A11+0.01</f>
        <v>3.01</v>
      </c>
      <c r="B12" s="56" t="s">
        <v>8</v>
      </c>
      <c r="C12" s="57" t="s">
        <v>56</v>
      </c>
      <c r="D12" s="56" t="s">
        <v>7</v>
      </c>
      <c r="E12" s="58">
        <v>30</v>
      </c>
      <c r="F12" s="38">
        <f>F11+TIME(0,E11,0)</f>
        <v>0.56249999999999989</v>
      </c>
    </row>
    <row r="13" spans="1:254" ht="19.5" customHeight="1" x14ac:dyDescent="0.25">
      <c r="A13" s="14">
        <f>A12+0.01</f>
        <v>3.0199999999999996</v>
      </c>
      <c r="B13" s="56" t="s">
        <v>8</v>
      </c>
      <c r="C13" s="57" t="s">
        <v>58</v>
      </c>
      <c r="D13" s="56" t="s">
        <v>54</v>
      </c>
      <c r="E13" s="58">
        <v>5</v>
      </c>
      <c r="F13" s="38">
        <f t="shared" ref="F13:F16" si="0">F12+TIME(0,E12,0)</f>
        <v>0.58333333333333326</v>
      </c>
    </row>
    <row r="14" spans="1:254" ht="19.5" customHeight="1" x14ac:dyDescent="0.25">
      <c r="A14" s="14">
        <f>A13+0.01</f>
        <v>3.0299999999999994</v>
      </c>
      <c r="B14" s="56" t="s">
        <v>8</v>
      </c>
      <c r="C14" s="57" t="s">
        <v>57</v>
      </c>
      <c r="D14" s="56" t="s">
        <v>7</v>
      </c>
      <c r="E14" s="58">
        <v>20</v>
      </c>
      <c r="F14" s="38">
        <f t="shared" si="0"/>
        <v>0.58680555555555547</v>
      </c>
    </row>
    <row r="15" spans="1:254" ht="19.5" customHeight="1" x14ac:dyDescent="0.25">
      <c r="A15" s="14">
        <f>A14+0.01</f>
        <v>3.0399999999999991</v>
      </c>
      <c r="B15" s="56" t="s">
        <v>10</v>
      </c>
      <c r="C15" s="57" t="s">
        <v>60</v>
      </c>
      <c r="D15" s="56" t="s">
        <v>7</v>
      </c>
      <c r="E15" s="58">
        <v>5</v>
      </c>
      <c r="F15" s="38">
        <f t="shared" si="0"/>
        <v>0.60069444444444431</v>
      </c>
    </row>
    <row r="16" spans="1:254" ht="19.5" customHeight="1" x14ac:dyDescent="0.25">
      <c r="A16" s="14">
        <f>A15+0.01</f>
        <v>3.0499999999999989</v>
      </c>
      <c r="B16" s="56" t="s">
        <v>10</v>
      </c>
      <c r="C16" s="57" t="s">
        <v>59</v>
      </c>
      <c r="D16" s="56" t="s">
        <v>7</v>
      </c>
      <c r="E16" s="58">
        <v>5</v>
      </c>
      <c r="F16" s="38">
        <f t="shared" si="0"/>
        <v>0.60416666666666652</v>
      </c>
    </row>
    <row r="17" spans="1:6" s="64" customFormat="1" ht="27.75" customHeight="1" x14ac:dyDescent="0.25">
      <c r="A17" s="24"/>
      <c r="B17" s="60"/>
      <c r="C17" s="61"/>
      <c r="D17" s="60"/>
      <c r="E17" s="62"/>
      <c r="F17" s="63"/>
    </row>
    <row r="18" spans="1:6" ht="19.5" customHeight="1" x14ac:dyDescent="0.25">
      <c r="A18" s="23">
        <f>4</f>
        <v>4</v>
      </c>
      <c r="B18" s="65"/>
      <c r="C18" s="66" t="s">
        <v>11</v>
      </c>
      <c r="D18" s="65"/>
      <c r="E18" s="67"/>
      <c r="F18" s="68">
        <f>F16+TIME(0,E16,0)</f>
        <v>0.60763888888888873</v>
      </c>
    </row>
    <row r="19" spans="1:6" ht="19.5" customHeight="1" x14ac:dyDescent="0.25">
      <c r="A19" s="14">
        <f t="shared" ref="A19:A20" si="1">A18+0.01</f>
        <v>4.01</v>
      </c>
      <c r="B19" s="101" t="s">
        <v>8</v>
      </c>
      <c r="C19" s="102" t="s">
        <v>68</v>
      </c>
      <c r="D19" s="101" t="s">
        <v>12</v>
      </c>
      <c r="E19" s="103">
        <v>10</v>
      </c>
      <c r="F19" s="38">
        <f t="shared" ref="F19:F20" si="2">F18+TIME(0,E18,0)</f>
        <v>0.60763888888888873</v>
      </c>
    </row>
    <row r="20" spans="1:6" s="69" customFormat="1" ht="19.5" customHeight="1" x14ac:dyDescent="0.25">
      <c r="A20" s="14">
        <f t="shared" si="1"/>
        <v>4.0199999999999996</v>
      </c>
      <c r="B20" s="76" t="s">
        <v>8</v>
      </c>
      <c r="C20" s="96" t="s">
        <v>67</v>
      </c>
      <c r="D20" s="76" t="s">
        <v>16</v>
      </c>
      <c r="E20" s="75">
        <v>5</v>
      </c>
      <c r="F20" s="38">
        <f t="shared" si="2"/>
        <v>0.61458333333333315</v>
      </c>
    </row>
    <row r="21" spans="1:6" ht="19.5" customHeight="1" x14ac:dyDescent="0.25">
      <c r="A21" s="14"/>
      <c r="B21" s="56"/>
      <c r="C21" s="57"/>
      <c r="D21" s="56"/>
      <c r="E21" s="58"/>
      <c r="F21" s="84"/>
    </row>
    <row r="22" spans="1:6" ht="19.5" customHeight="1" x14ac:dyDescent="0.25">
      <c r="A22" s="14">
        <v>5</v>
      </c>
      <c r="B22" s="15"/>
      <c r="C22" s="70" t="s">
        <v>17</v>
      </c>
      <c r="D22" s="71"/>
      <c r="E22" s="72"/>
      <c r="F22" s="59">
        <f>F20+TIME(0,E20,0)</f>
        <v>0.61805555555555536</v>
      </c>
    </row>
    <row r="23" spans="1:6" ht="19.5" customHeight="1" x14ac:dyDescent="0.25">
      <c r="A23" s="14">
        <f t="shared" ref="A23:A35" si="3">A22+0.01</f>
        <v>5.01</v>
      </c>
      <c r="B23" s="15" t="s">
        <v>72</v>
      </c>
      <c r="C23" s="66" t="s">
        <v>35</v>
      </c>
      <c r="D23" s="71" t="s">
        <v>50</v>
      </c>
      <c r="E23" s="72"/>
      <c r="F23" s="59">
        <f t="shared" ref="F23:F35" si="4">F22+TIME(0,E22,0)</f>
        <v>0.61805555555555536</v>
      </c>
    </row>
    <row r="24" spans="1:6" ht="19.5" customHeight="1" x14ac:dyDescent="0.25">
      <c r="A24" s="28">
        <f t="shared" ref="A24" si="5">A23+0.001</f>
        <v>5.0110000000000001</v>
      </c>
      <c r="B24" s="15" t="s">
        <v>72</v>
      </c>
      <c r="C24" s="109" t="s">
        <v>85</v>
      </c>
      <c r="D24" s="71" t="s">
        <v>50</v>
      </c>
      <c r="E24" s="72">
        <v>5</v>
      </c>
      <c r="F24" s="59">
        <f t="shared" si="4"/>
        <v>0.61805555555555536</v>
      </c>
    </row>
    <row r="25" spans="1:6" ht="19.5" customHeight="1" x14ac:dyDescent="0.25">
      <c r="A25" s="14">
        <f>A23+0.01</f>
        <v>5.0199999999999996</v>
      </c>
      <c r="B25" s="15" t="s">
        <v>72</v>
      </c>
      <c r="C25" s="66" t="s">
        <v>36</v>
      </c>
      <c r="D25" s="71" t="s">
        <v>46</v>
      </c>
      <c r="E25" s="72"/>
      <c r="F25" s="59">
        <f t="shared" si="4"/>
        <v>0.62152777777777757</v>
      </c>
    </row>
    <row r="26" spans="1:6" ht="19.5" customHeight="1" x14ac:dyDescent="0.25">
      <c r="A26" s="14">
        <f t="shared" si="3"/>
        <v>5.0299999999999994</v>
      </c>
      <c r="B26" s="15" t="s">
        <v>72</v>
      </c>
      <c r="C26" s="66" t="s">
        <v>37</v>
      </c>
      <c r="D26" s="71" t="s">
        <v>43</v>
      </c>
      <c r="E26" s="72"/>
      <c r="F26" s="59">
        <f t="shared" si="4"/>
        <v>0.62152777777777757</v>
      </c>
    </row>
    <row r="27" spans="1:6" ht="19.5" customHeight="1" x14ac:dyDescent="0.25">
      <c r="A27" s="14">
        <f t="shared" si="3"/>
        <v>5.0399999999999991</v>
      </c>
      <c r="B27" s="15" t="s">
        <v>72</v>
      </c>
      <c r="C27" s="66" t="s">
        <v>38</v>
      </c>
      <c r="D27" s="71" t="s">
        <v>48</v>
      </c>
      <c r="E27" s="72"/>
      <c r="F27" s="59">
        <f t="shared" si="4"/>
        <v>0.62152777777777757</v>
      </c>
    </row>
    <row r="28" spans="1:6" ht="18.75" customHeight="1" x14ac:dyDescent="0.25">
      <c r="A28" s="14">
        <f t="shared" si="3"/>
        <v>5.0499999999999989</v>
      </c>
      <c r="B28" s="15" t="s">
        <v>72</v>
      </c>
      <c r="C28" s="66" t="s">
        <v>39</v>
      </c>
      <c r="D28" s="71" t="s">
        <v>41</v>
      </c>
      <c r="E28" s="72"/>
      <c r="F28" s="59">
        <f t="shared" si="4"/>
        <v>0.62152777777777757</v>
      </c>
    </row>
    <row r="29" spans="1:6" ht="17.25" customHeight="1" x14ac:dyDescent="0.25">
      <c r="A29" s="28">
        <f t="shared" ref="A29:A32" si="6">A28+0.001</f>
        <v>5.0509999999999993</v>
      </c>
      <c r="B29" s="16" t="s">
        <v>72</v>
      </c>
      <c r="C29" s="109" t="s">
        <v>75</v>
      </c>
      <c r="D29" s="71" t="s">
        <v>41</v>
      </c>
      <c r="E29" s="72">
        <v>5</v>
      </c>
      <c r="F29" s="59">
        <f t="shared" si="4"/>
        <v>0.62152777777777757</v>
      </c>
    </row>
    <row r="30" spans="1:6" ht="18.75" customHeight="1" x14ac:dyDescent="0.25">
      <c r="A30" s="28">
        <f t="shared" si="6"/>
        <v>5.0519999999999996</v>
      </c>
      <c r="B30" s="16" t="s">
        <v>72</v>
      </c>
      <c r="C30" s="109" t="s">
        <v>76</v>
      </c>
      <c r="D30" s="71" t="s">
        <v>41</v>
      </c>
      <c r="E30" s="72">
        <v>5</v>
      </c>
      <c r="F30" s="59">
        <f t="shared" si="4"/>
        <v>0.62499999999999978</v>
      </c>
    </row>
    <row r="31" spans="1:6" ht="19.5" customHeight="1" x14ac:dyDescent="0.25">
      <c r="A31" s="14">
        <f>A28+0.01</f>
        <v>5.0599999999999987</v>
      </c>
      <c r="B31" s="15" t="s">
        <v>72</v>
      </c>
      <c r="C31" s="66" t="s">
        <v>40</v>
      </c>
      <c r="D31" s="71" t="s">
        <v>45</v>
      </c>
      <c r="E31" s="72"/>
      <c r="F31" s="59">
        <f t="shared" si="4"/>
        <v>0.62847222222222199</v>
      </c>
    </row>
    <row r="32" spans="1:6" ht="19.5" customHeight="1" x14ac:dyDescent="0.25">
      <c r="A32" s="28">
        <f t="shared" si="6"/>
        <v>5.0609999999999991</v>
      </c>
      <c r="B32" s="15" t="s">
        <v>72</v>
      </c>
      <c r="C32" s="109" t="s">
        <v>78</v>
      </c>
      <c r="D32" s="71" t="s">
        <v>45</v>
      </c>
      <c r="E32" s="72">
        <v>5</v>
      </c>
      <c r="F32" s="59">
        <f t="shared" si="4"/>
        <v>0.62847222222222199</v>
      </c>
    </row>
    <row r="33" spans="1:6" ht="19.5" customHeight="1" x14ac:dyDescent="0.25">
      <c r="A33" s="14">
        <f>A31+0.01</f>
        <v>5.0699999999999985</v>
      </c>
      <c r="B33" s="15" t="s">
        <v>72</v>
      </c>
      <c r="C33" s="66" t="s">
        <v>47</v>
      </c>
      <c r="D33" s="71" t="s">
        <v>44</v>
      </c>
      <c r="E33" s="72"/>
      <c r="F33" s="59">
        <f t="shared" si="4"/>
        <v>0.6319444444444442</v>
      </c>
    </row>
    <row r="34" spans="1:6" ht="19.5" customHeight="1" x14ac:dyDescent="0.25">
      <c r="A34" s="14">
        <f t="shared" si="3"/>
        <v>5.0799999999999983</v>
      </c>
      <c r="B34" s="15" t="s">
        <v>72</v>
      </c>
      <c r="C34" s="66" t="s">
        <v>33</v>
      </c>
      <c r="D34" s="71" t="s">
        <v>49</v>
      </c>
      <c r="E34" s="72"/>
      <c r="F34" s="59">
        <f t="shared" si="4"/>
        <v>0.6319444444444442</v>
      </c>
    </row>
    <row r="35" spans="1:6" ht="19.5" customHeight="1" x14ac:dyDescent="0.25">
      <c r="A35" s="14">
        <f t="shared" si="3"/>
        <v>5.0899999999999981</v>
      </c>
      <c r="B35" s="15" t="s">
        <v>72</v>
      </c>
      <c r="C35" s="66" t="s">
        <v>34</v>
      </c>
      <c r="D35" s="71" t="s">
        <v>22</v>
      </c>
      <c r="E35" s="72"/>
      <c r="F35" s="59">
        <f t="shared" si="4"/>
        <v>0.6319444444444442</v>
      </c>
    </row>
    <row r="36" spans="1:6" ht="19.5" customHeight="1" x14ac:dyDescent="0.25">
      <c r="A36" s="14"/>
      <c r="B36" s="15"/>
      <c r="D36" s="25"/>
      <c r="E36" s="72"/>
      <c r="F36" s="59"/>
    </row>
    <row r="37" spans="1:6" ht="19.5" customHeight="1" x14ac:dyDescent="0.25">
      <c r="A37" s="14">
        <v>6</v>
      </c>
      <c r="B37" s="16"/>
      <c r="C37" s="66" t="s">
        <v>87</v>
      </c>
      <c r="D37" s="71"/>
      <c r="E37" s="58"/>
      <c r="F37" s="59">
        <f>F35+TIME(0,E35,0)</f>
        <v>0.6319444444444442</v>
      </c>
    </row>
    <row r="38" spans="1:6" ht="19.5" customHeight="1" x14ac:dyDescent="0.25">
      <c r="A38" s="14">
        <f t="shared" ref="A38:A56" si="7">A37+0.01</f>
        <v>6.01</v>
      </c>
      <c r="B38" s="16" t="s">
        <v>8</v>
      </c>
      <c r="C38" s="66" t="s">
        <v>35</v>
      </c>
      <c r="D38" s="71" t="s">
        <v>50</v>
      </c>
      <c r="E38" s="58"/>
      <c r="F38" s="59">
        <f t="shared" ref="F38:F56" si="8">F37+TIME(0,E37,0)</f>
        <v>0.6319444444444442</v>
      </c>
    </row>
    <row r="39" spans="1:6" ht="19.5" customHeight="1" x14ac:dyDescent="0.25">
      <c r="A39" s="14">
        <f t="shared" si="7"/>
        <v>6.02</v>
      </c>
      <c r="B39" s="16" t="s">
        <v>8</v>
      </c>
      <c r="C39" s="66" t="s">
        <v>36</v>
      </c>
      <c r="D39" s="71" t="s">
        <v>46</v>
      </c>
      <c r="E39" s="58"/>
      <c r="F39" s="59">
        <f t="shared" si="8"/>
        <v>0.6319444444444442</v>
      </c>
    </row>
    <row r="40" spans="1:6" ht="19.5" customHeight="1" x14ac:dyDescent="0.25">
      <c r="A40" s="14">
        <f t="shared" si="7"/>
        <v>6.0299999999999994</v>
      </c>
      <c r="B40" s="16" t="s">
        <v>8</v>
      </c>
      <c r="C40" s="66" t="s">
        <v>37</v>
      </c>
      <c r="D40" s="71" t="s">
        <v>43</v>
      </c>
      <c r="E40" s="58"/>
      <c r="F40" s="59">
        <f t="shared" si="8"/>
        <v>0.6319444444444442</v>
      </c>
    </row>
    <row r="41" spans="1:6" ht="19.5" customHeight="1" x14ac:dyDescent="0.25">
      <c r="A41" s="30">
        <f>A40+0.001</f>
        <v>6.0309999999999997</v>
      </c>
      <c r="B41" s="116"/>
      <c r="C41" s="117" t="s">
        <v>93</v>
      </c>
      <c r="D41" s="118" t="s">
        <v>43</v>
      </c>
      <c r="E41" s="93">
        <v>0</v>
      </c>
      <c r="F41" s="94">
        <f t="shared" si="8"/>
        <v>0.6319444444444442</v>
      </c>
    </row>
    <row r="42" spans="1:6" ht="19.5" customHeight="1" x14ac:dyDescent="0.25">
      <c r="A42" s="14">
        <f>A40+0.01</f>
        <v>6.0399999999999991</v>
      </c>
      <c r="B42" s="16" t="s">
        <v>8</v>
      </c>
      <c r="C42" s="66" t="s">
        <v>51</v>
      </c>
      <c r="D42" s="71" t="s">
        <v>15</v>
      </c>
      <c r="E42" s="58"/>
      <c r="F42" s="59">
        <f t="shared" si="8"/>
        <v>0.6319444444444442</v>
      </c>
    </row>
    <row r="43" spans="1:6" ht="19.5" customHeight="1" x14ac:dyDescent="0.25">
      <c r="A43" s="14">
        <f t="shared" si="7"/>
        <v>6.0499999999999989</v>
      </c>
      <c r="B43" s="16" t="s">
        <v>8</v>
      </c>
      <c r="C43" s="73" t="s">
        <v>52</v>
      </c>
      <c r="D43" s="74" t="s">
        <v>42</v>
      </c>
      <c r="E43" s="58"/>
      <c r="F43" s="59">
        <f t="shared" si="8"/>
        <v>0.6319444444444442</v>
      </c>
    </row>
    <row r="44" spans="1:6" ht="19.5" customHeight="1" x14ac:dyDescent="0.25">
      <c r="A44" s="28">
        <f>A43+0.001</f>
        <v>6.0509999999999993</v>
      </c>
      <c r="B44" s="16" t="s">
        <v>8</v>
      </c>
      <c r="C44" s="108" t="s">
        <v>77</v>
      </c>
      <c r="D44" s="74" t="s">
        <v>42</v>
      </c>
      <c r="E44" s="75">
        <v>5</v>
      </c>
      <c r="F44" s="59">
        <f t="shared" si="8"/>
        <v>0.6319444444444442</v>
      </c>
    </row>
    <row r="45" spans="1:6" s="69" customFormat="1" ht="19.5" customHeight="1" x14ac:dyDescent="0.25">
      <c r="A45" s="14">
        <f>A43+0.01</f>
        <v>6.0599999999999987</v>
      </c>
      <c r="B45" s="16" t="s">
        <v>8</v>
      </c>
      <c r="C45" s="66" t="s">
        <v>38</v>
      </c>
      <c r="D45" s="71" t="s">
        <v>48</v>
      </c>
      <c r="E45" s="75"/>
      <c r="F45" s="59">
        <f t="shared" si="8"/>
        <v>0.63541666666666641</v>
      </c>
    </row>
    <row r="46" spans="1:6" s="69" customFormat="1" ht="19.5" customHeight="1" x14ac:dyDescent="0.25">
      <c r="A46" s="28">
        <f>A45+0.001</f>
        <v>6.0609999999999991</v>
      </c>
      <c r="B46" s="16" t="s">
        <v>13</v>
      </c>
      <c r="C46" s="111" t="s">
        <v>14</v>
      </c>
      <c r="D46" s="56" t="s">
        <v>15</v>
      </c>
      <c r="E46" s="58">
        <v>5</v>
      </c>
      <c r="F46" s="59">
        <f t="shared" si="8"/>
        <v>0.63541666666666641</v>
      </c>
    </row>
    <row r="47" spans="1:6" s="69" customFormat="1" ht="19.5" customHeight="1" x14ac:dyDescent="0.25">
      <c r="A47" s="14">
        <f>A45+0.01</f>
        <v>6.0699999999999985</v>
      </c>
      <c r="B47" s="16" t="s">
        <v>8</v>
      </c>
      <c r="C47" s="66" t="s">
        <v>39</v>
      </c>
      <c r="D47" s="71" t="s">
        <v>41</v>
      </c>
      <c r="E47" s="58"/>
      <c r="F47" s="59">
        <f t="shared" si="8"/>
        <v>0.63888888888888862</v>
      </c>
    </row>
    <row r="48" spans="1:6" s="69" customFormat="1" ht="19.5" customHeight="1" x14ac:dyDescent="0.25">
      <c r="A48" s="28">
        <f>A47+0.001</f>
        <v>6.0709999999999988</v>
      </c>
      <c r="B48" s="16" t="s">
        <v>8</v>
      </c>
      <c r="C48" s="109" t="s">
        <v>74</v>
      </c>
      <c r="D48" s="71" t="s">
        <v>41</v>
      </c>
      <c r="E48" s="58">
        <v>5</v>
      </c>
      <c r="F48" s="59">
        <f t="shared" si="8"/>
        <v>0.63888888888888862</v>
      </c>
    </row>
    <row r="49" spans="1:6" ht="19.5" customHeight="1" x14ac:dyDescent="0.25">
      <c r="A49" s="14">
        <f>A47+0.01</f>
        <v>6.0799999999999983</v>
      </c>
      <c r="B49" s="16" t="s">
        <v>8</v>
      </c>
      <c r="C49" s="66" t="s">
        <v>40</v>
      </c>
      <c r="D49" s="71" t="s">
        <v>45</v>
      </c>
      <c r="E49" s="58"/>
      <c r="F49" s="59">
        <f t="shared" si="8"/>
        <v>0.64236111111111083</v>
      </c>
    </row>
    <row r="50" spans="1:6" ht="19.5" customHeight="1" x14ac:dyDescent="0.25">
      <c r="A50" s="28">
        <f>A49+0.001</f>
        <v>6.0809999999999986</v>
      </c>
      <c r="B50" s="16" t="s">
        <v>8</v>
      </c>
      <c r="C50" s="109" t="s">
        <v>73</v>
      </c>
      <c r="D50" s="71" t="s">
        <v>45</v>
      </c>
      <c r="E50" s="58">
        <v>5</v>
      </c>
      <c r="F50" s="59">
        <f t="shared" si="8"/>
        <v>0.64236111111111083</v>
      </c>
    </row>
    <row r="51" spans="1:6" ht="19.5" customHeight="1" x14ac:dyDescent="0.25">
      <c r="A51" s="14">
        <f>A49+0.01</f>
        <v>6.0899999999999981</v>
      </c>
      <c r="B51" s="16" t="s">
        <v>8</v>
      </c>
      <c r="C51" s="66" t="s">
        <v>47</v>
      </c>
      <c r="D51" s="71" t="s">
        <v>44</v>
      </c>
      <c r="E51" s="58"/>
      <c r="F51" s="59">
        <f t="shared" si="8"/>
        <v>0.64583333333333304</v>
      </c>
    </row>
    <row r="52" spans="1:6" ht="19.5" customHeight="1" x14ac:dyDescent="0.25">
      <c r="A52" s="30">
        <f t="shared" ref="A52:A54" si="9">A51+0.001</f>
        <v>6.0909999999999984</v>
      </c>
      <c r="B52" s="116" t="s">
        <v>8</v>
      </c>
      <c r="C52" s="117" t="s">
        <v>79</v>
      </c>
      <c r="D52" s="118" t="s">
        <v>44</v>
      </c>
      <c r="E52" s="93">
        <v>0</v>
      </c>
      <c r="F52" s="94">
        <f t="shared" si="8"/>
        <v>0.64583333333333304</v>
      </c>
    </row>
    <row r="53" spans="1:6" ht="19.5" customHeight="1" x14ac:dyDescent="0.25">
      <c r="A53" s="30">
        <f t="shared" si="9"/>
        <v>6.0919999999999987</v>
      </c>
      <c r="B53" s="116" t="s">
        <v>8</v>
      </c>
      <c r="C53" s="117" t="s">
        <v>80</v>
      </c>
      <c r="D53" s="118" t="s">
        <v>44</v>
      </c>
      <c r="E53" s="93">
        <v>0</v>
      </c>
      <c r="F53" s="94">
        <f t="shared" si="8"/>
        <v>0.64583333333333304</v>
      </c>
    </row>
    <row r="54" spans="1:6" ht="19.5" customHeight="1" x14ac:dyDescent="0.25">
      <c r="A54" s="30">
        <f t="shared" si="9"/>
        <v>6.0929999999999991</v>
      </c>
      <c r="B54" s="116" t="s">
        <v>8</v>
      </c>
      <c r="C54" s="117" t="s">
        <v>81</v>
      </c>
      <c r="D54" s="118" t="s">
        <v>44</v>
      </c>
      <c r="E54" s="93">
        <v>0</v>
      </c>
      <c r="F54" s="94">
        <f t="shared" si="8"/>
        <v>0.64583333333333304</v>
      </c>
    </row>
    <row r="55" spans="1:6" ht="19.5" customHeight="1" x14ac:dyDescent="0.25">
      <c r="A55" s="14">
        <f>A51+0.01</f>
        <v>6.0999999999999979</v>
      </c>
      <c r="B55" s="16" t="s">
        <v>8</v>
      </c>
      <c r="C55" s="66" t="s">
        <v>33</v>
      </c>
      <c r="D55" s="71" t="s">
        <v>49</v>
      </c>
      <c r="E55" s="58"/>
      <c r="F55" s="59">
        <f t="shared" si="8"/>
        <v>0.64583333333333304</v>
      </c>
    </row>
    <row r="56" spans="1:6" ht="19.5" customHeight="1" x14ac:dyDescent="0.25">
      <c r="A56" s="14">
        <f t="shared" si="7"/>
        <v>6.1099999999999977</v>
      </c>
      <c r="B56" s="16" t="s">
        <v>8</v>
      </c>
      <c r="C56" s="66" t="s">
        <v>34</v>
      </c>
      <c r="D56" s="71" t="s">
        <v>22</v>
      </c>
      <c r="E56" s="58"/>
      <c r="F56" s="59">
        <f t="shared" si="8"/>
        <v>0.64583333333333304</v>
      </c>
    </row>
    <row r="57" spans="1:6" ht="19.5" customHeight="1" x14ac:dyDescent="0.25">
      <c r="A57" s="14"/>
      <c r="B57" s="16"/>
      <c r="D57" s="25"/>
      <c r="F57" s="59"/>
    </row>
    <row r="58" spans="1:6" s="78" customFormat="1" ht="19.5" customHeight="1" x14ac:dyDescent="0.25">
      <c r="A58" s="14">
        <v>7</v>
      </c>
      <c r="B58" s="56" t="s">
        <v>72</v>
      </c>
      <c r="C58" s="66" t="s">
        <v>18</v>
      </c>
      <c r="D58" s="56"/>
      <c r="E58" s="58"/>
      <c r="F58" s="59">
        <f>F56+TIME(0,E56,0)</f>
        <v>0.64583333333333304</v>
      </c>
    </row>
    <row r="59" spans="1:6" ht="19.5" customHeight="1" x14ac:dyDescent="0.25">
      <c r="A59" s="14">
        <f t="shared" ref="A59:A68" si="10">A58+0.01</f>
        <v>7.01</v>
      </c>
      <c r="B59" s="15" t="s">
        <v>72</v>
      </c>
      <c r="C59" s="66" t="s">
        <v>35</v>
      </c>
      <c r="D59" s="71" t="s">
        <v>50</v>
      </c>
      <c r="E59" s="72"/>
      <c r="F59" s="59">
        <f t="shared" ref="F59:F70" si="11">F58+TIME(0,E58,0)</f>
        <v>0.64583333333333304</v>
      </c>
    </row>
    <row r="60" spans="1:6" ht="19.5" customHeight="1" x14ac:dyDescent="0.25">
      <c r="A60" s="14">
        <f>A59+0.01</f>
        <v>7.02</v>
      </c>
      <c r="B60" s="15" t="s">
        <v>72</v>
      </c>
      <c r="C60" s="66" t="s">
        <v>36</v>
      </c>
      <c r="D60" s="71" t="s">
        <v>46</v>
      </c>
      <c r="E60" s="72"/>
      <c r="F60" s="59">
        <f>F59+TIME(0,E59,0)</f>
        <v>0.64583333333333304</v>
      </c>
    </row>
    <row r="61" spans="1:6" ht="19.5" customHeight="1" x14ac:dyDescent="0.25">
      <c r="A61" s="14">
        <f t="shared" si="10"/>
        <v>7.0299999999999994</v>
      </c>
      <c r="B61" s="15" t="s">
        <v>72</v>
      </c>
      <c r="C61" s="66" t="s">
        <v>37</v>
      </c>
      <c r="D61" s="71" t="s">
        <v>43</v>
      </c>
      <c r="E61" s="72"/>
      <c r="F61" s="59">
        <f t="shared" si="11"/>
        <v>0.64583333333333304</v>
      </c>
    </row>
    <row r="62" spans="1:6" ht="19.5" customHeight="1" x14ac:dyDescent="0.25">
      <c r="A62" s="14">
        <f t="shared" si="10"/>
        <v>7.0399999999999991</v>
      </c>
      <c r="B62" s="15" t="s">
        <v>72</v>
      </c>
      <c r="C62" s="66" t="s">
        <v>51</v>
      </c>
      <c r="D62" s="71" t="s">
        <v>15</v>
      </c>
      <c r="E62" s="72"/>
      <c r="F62" s="59">
        <f t="shared" si="11"/>
        <v>0.64583333333333304</v>
      </c>
    </row>
    <row r="63" spans="1:6" ht="19.5" customHeight="1" x14ac:dyDescent="0.25">
      <c r="A63" s="14">
        <f t="shared" si="10"/>
        <v>7.0499999999999989</v>
      </c>
      <c r="B63" s="15" t="s">
        <v>72</v>
      </c>
      <c r="C63" s="66" t="s">
        <v>38</v>
      </c>
      <c r="D63" s="71" t="s">
        <v>48</v>
      </c>
      <c r="E63" s="72"/>
      <c r="F63" s="59">
        <f t="shared" si="11"/>
        <v>0.64583333333333304</v>
      </c>
    </row>
    <row r="64" spans="1:6" ht="19.5" customHeight="1" x14ac:dyDescent="0.25">
      <c r="A64" s="14">
        <f t="shared" si="10"/>
        <v>7.0599999999999987</v>
      </c>
      <c r="B64" s="15" t="s">
        <v>72</v>
      </c>
      <c r="C64" s="66" t="s">
        <v>39</v>
      </c>
      <c r="D64" s="71" t="s">
        <v>41</v>
      </c>
      <c r="E64" s="72"/>
      <c r="F64" s="59">
        <f t="shared" si="11"/>
        <v>0.64583333333333304</v>
      </c>
    </row>
    <row r="65" spans="1:9" ht="28.5" customHeight="1" x14ac:dyDescent="0.25">
      <c r="A65" s="14">
        <f t="shared" si="10"/>
        <v>7.0699999999999985</v>
      </c>
      <c r="B65" s="15" t="s">
        <v>72</v>
      </c>
      <c r="C65" s="66" t="s">
        <v>40</v>
      </c>
      <c r="D65" s="71" t="s">
        <v>45</v>
      </c>
      <c r="E65" s="79"/>
      <c r="F65" s="59">
        <f t="shared" si="11"/>
        <v>0.64583333333333304</v>
      </c>
    </row>
    <row r="66" spans="1:9" ht="19.5" customHeight="1" x14ac:dyDescent="0.25">
      <c r="A66" s="14">
        <f t="shared" si="10"/>
        <v>7.0799999999999983</v>
      </c>
      <c r="B66" s="15" t="s">
        <v>72</v>
      </c>
      <c r="C66" s="66" t="s">
        <v>47</v>
      </c>
      <c r="D66" s="71" t="s">
        <v>44</v>
      </c>
      <c r="E66" s="72"/>
      <c r="F66" s="59">
        <f t="shared" si="11"/>
        <v>0.64583333333333304</v>
      </c>
    </row>
    <row r="67" spans="1:9" ht="19.5" customHeight="1" x14ac:dyDescent="0.25">
      <c r="A67" s="14">
        <f t="shared" si="10"/>
        <v>7.0899999999999981</v>
      </c>
      <c r="B67" s="15" t="s">
        <v>72</v>
      </c>
      <c r="C67" s="66" t="s">
        <v>33</v>
      </c>
      <c r="D67" s="71" t="s">
        <v>49</v>
      </c>
      <c r="E67" s="72"/>
      <c r="F67" s="59">
        <f t="shared" si="11"/>
        <v>0.64583333333333304</v>
      </c>
    </row>
    <row r="68" spans="1:9" ht="19.5" customHeight="1" x14ac:dyDescent="0.25">
      <c r="A68" s="27">
        <f t="shared" si="10"/>
        <v>7.0999999999999979</v>
      </c>
      <c r="B68" s="119" t="s">
        <v>72</v>
      </c>
      <c r="C68" s="102" t="s">
        <v>34</v>
      </c>
      <c r="D68" s="120" t="s">
        <v>22</v>
      </c>
      <c r="E68" s="121"/>
      <c r="F68" s="122">
        <f t="shared" si="11"/>
        <v>0.64583333333333304</v>
      </c>
    </row>
    <row r="69" spans="1:9" ht="19.5" customHeight="1" x14ac:dyDescent="0.25">
      <c r="A69" s="28">
        <f t="shared" ref="A69:A70" si="12">A68+0.001</f>
        <v>7.1009999999999982</v>
      </c>
      <c r="B69" s="119" t="s">
        <v>72</v>
      </c>
      <c r="C69" s="111" t="s">
        <v>21</v>
      </c>
      <c r="D69" s="56" t="s">
        <v>22</v>
      </c>
      <c r="E69" s="58">
        <v>5</v>
      </c>
      <c r="F69" s="122">
        <f t="shared" si="11"/>
        <v>0.64583333333333304</v>
      </c>
    </row>
    <row r="70" spans="1:9" ht="19.5" customHeight="1" x14ac:dyDescent="0.25">
      <c r="A70" s="123">
        <f t="shared" si="12"/>
        <v>7.1019999999999985</v>
      </c>
      <c r="B70" s="119" t="s">
        <v>72</v>
      </c>
      <c r="C70" s="127" t="s">
        <v>83</v>
      </c>
      <c r="D70" s="120" t="s">
        <v>22</v>
      </c>
      <c r="E70" s="121">
        <v>5</v>
      </c>
      <c r="F70" s="122">
        <f t="shared" si="11"/>
        <v>0.64930555555555525</v>
      </c>
    </row>
    <row r="71" spans="1:9" ht="26.25" customHeight="1" x14ac:dyDescent="0.25">
      <c r="A71" s="29"/>
      <c r="B71" s="33"/>
      <c r="C71" s="126" t="s">
        <v>84</v>
      </c>
      <c r="D71" s="124"/>
      <c r="E71" s="125"/>
      <c r="F71" s="107"/>
    </row>
    <row r="72" spans="1:9" ht="19.5" customHeight="1" x14ac:dyDescent="0.25">
      <c r="A72" s="14">
        <f>A68+0.01</f>
        <v>7.1099999999999977</v>
      </c>
      <c r="B72" s="15" t="s">
        <v>72</v>
      </c>
      <c r="C72" s="66" t="s">
        <v>64</v>
      </c>
      <c r="D72" s="71"/>
      <c r="E72" s="72"/>
      <c r="F72" s="59">
        <f>F70+TIME(0,E70,0)</f>
        <v>0.65277777777777746</v>
      </c>
      <c r="I72" s="81"/>
    </row>
    <row r="73" spans="1:9" ht="19.5" customHeight="1" x14ac:dyDescent="0.25">
      <c r="A73" s="28">
        <f>A72+0.001</f>
        <v>7.110999999999998</v>
      </c>
      <c r="B73" s="15" t="s">
        <v>72</v>
      </c>
      <c r="C73" s="110" t="s">
        <v>89</v>
      </c>
      <c r="D73" s="82" t="s">
        <v>20</v>
      </c>
      <c r="E73" s="83">
        <v>5</v>
      </c>
      <c r="F73" s="122">
        <f t="shared" ref="F73:F76" si="13">F72+TIME(0,E72,0)</f>
        <v>0.65277777777777746</v>
      </c>
      <c r="I73" s="81"/>
    </row>
    <row r="74" spans="1:9" s="85" customFormat="1" ht="19.5" customHeight="1" x14ac:dyDescent="0.25">
      <c r="A74" s="28">
        <f>A73+0.001</f>
        <v>7.1119999999999983</v>
      </c>
      <c r="B74" s="82" t="s">
        <v>72</v>
      </c>
      <c r="C74" s="111" t="s">
        <v>90</v>
      </c>
      <c r="D74" s="56" t="s">
        <v>82</v>
      </c>
      <c r="E74" s="58">
        <v>5</v>
      </c>
      <c r="F74" s="122">
        <f t="shared" si="13"/>
        <v>0.65624999999999967</v>
      </c>
      <c r="I74" s="86"/>
    </row>
    <row r="75" spans="1:9" s="85" customFormat="1" ht="19.5" customHeight="1" x14ac:dyDescent="0.25">
      <c r="A75" s="28">
        <f>A74+0.001</f>
        <v>7.1129999999999987</v>
      </c>
      <c r="B75" s="128" t="s">
        <v>72</v>
      </c>
      <c r="C75" s="111" t="s">
        <v>88</v>
      </c>
      <c r="D75" s="56" t="s">
        <v>54</v>
      </c>
      <c r="E75" s="58">
        <v>5</v>
      </c>
      <c r="F75" s="122">
        <f t="shared" si="13"/>
        <v>0.65972222222222188</v>
      </c>
      <c r="I75" s="86"/>
    </row>
    <row r="76" spans="1:9" s="78" customFormat="1" ht="19.5" customHeight="1" x14ac:dyDescent="0.25">
      <c r="A76" s="23">
        <f>A72+0.01</f>
        <v>7.1199999999999974</v>
      </c>
      <c r="B76" s="33" t="s">
        <v>72</v>
      </c>
      <c r="C76" s="16" t="s">
        <v>62</v>
      </c>
      <c r="D76" s="16" t="s">
        <v>7</v>
      </c>
      <c r="E76" s="58"/>
      <c r="F76" s="122">
        <f t="shared" si="13"/>
        <v>0.66319444444444409</v>
      </c>
    </row>
    <row r="77" spans="1:9" s="78" customFormat="1" ht="19.5" customHeight="1" x14ac:dyDescent="0.25">
      <c r="A77" s="14"/>
      <c r="B77" s="56"/>
      <c r="C77" s="80"/>
      <c r="D77" s="80"/>
      <c r="E77" s="58"/>
      <c r="F77" s="59"/>
    </row>
    <row r="78" spans="1:9" ht="19.5" customHeight="1" x14ac:dyDescent="0.25">
      <c r="A78" s="14">
        <v>8</v>
      </c>
      <c r="B78" s="15" t="s">
        <v>10</v>
      </c>
      <c r="C78" s="66" t="s">
        <v>19</v>
      </c>
      <c r="D78" s="71"/>
      <c r="E78" s="72"/>
      <c r="F78" s="59">
        <f>F76+TIME(0,E76,0)</f>
        <v>0.66319444444444409</v>
      </c>
      <c r="I78" s="81"/>
    </row>
    <row r="79" spans="1:9" ht="19.5" customHeight="1" x14ac:dyDescent="0.25">
      <c r="A79" s="14">
        <f t="shared" ref="A79:A81" si="14">A78+0.01</f>
        <v>8.01</v>
      </c>
      <c r="B79" s="15" t="s">
        <v>10</v>
      </c>
      <c r="C79" s="66" t="s">
        <v>63</v>
      </c>
      <c r="D79" s="71"/>
      <c r="E79" s="72">
        <v>5</v>
      </c>
      <c r="F79" s="59">
        <f t="shared" ref="F79:F92" si="15">F78+TIME(0,E78,0)</f>
        <v>0.66319444444444409</v>
      </c>
      <c r="I79" s="81"/>
    </row>
    <row r="80" spans="1:9" ht="19.5" customHeight="1" x14ac:dyDescent="0.25">
      <c r="A80" s="14">
        <f t="shared" si="14"/>
        <v>8.02</v>
      </c>
      <c r="B80" s="15" t="s">
        <v>10</v>
      </c>
      <c r="C80" s="66" t="s">
        <v>66</v>
      </c>
      <c r="D80" s="71"/>
      <c r="E80" s="72"/>
      <c r="F80" s="59">
        <f t="shared" si="15"/>
        <v>0.6666666666666663</v>
      </c>
      <c r="I80" s="81"/>
    </row>
    <row r="81" spans="1:9" ht="19.5" customHeight="1" x14ac:dyDescent="0.25">
      <c r="A81" s="14">
        <f t="shared" si="14"/>
        <v>8.0299999999999994</v>
      </c>
      <c r="B81" s="15" t="s">
        <v>10</v>
      </c>
      <c r="C81" s="104" t="s">
        <v>65</v>
      </c>
      <c r="D81" s="105"/>
      <c r="E81" s="106"/>
      <c r="F81" s="59">
        <f t="shared" si="15"/>
        <v>0.6666666666666663</v>
      </c>
      <c r="I81" s="81"/>
    </row>
    <row r="82" spans="1:9" s="89" customFormat="1" ht="19.5" customHeight="1" x14ac:dyDescent="0.25">
      <c r="A82" s="28">
        <f t="shared" ref="A82:A87" si="16">A81+0.001</f>
        <v>8.0309999999999988</v>
      </c>
      <c r="B82" s="56" t="s">
        <v>10</v>
      </c>
      <c r="C82" s="112" t="s">
        <v>69</v>
      </c>
      <c r="D82" s="15" t="s">
        <v>54</v>
      </c>
      <c r="E82" s="87">
        <v>5</v>
      </c>
      <c r="F82" s="59">
        <f t="shared" si="15"/>
        <v>0.6666666666666663</v>
      </c>
      <c r="I82" s="90"/>
    </row>
    <row r="83" spans="1:9" s="89" customFormat="1" ht="19.5" customHeight="1" x14ac:dyDescent="0.25">
      <c r="A83" s="28">
        <f t="shared" si="16"/>
        <v>8.0319999999999983</v>
      </c>
      <c r="B83" s="56" t="s">
        <v>10</v>
      </c>
      <c r="C83" s="112" t="s">
        <v>70</v>
      </c>
      <c r="D83" s="15" t="s">
        <v>15</v>
      </c>
      <c r="E83" s="87">
        <v>5</v>
      </c>
      <c r="F83" s="59">
        <f t="shared" si="15"/>
        <v>0.67013888888888851</v>
      </c>
      <c r="I83" s="90"/>
    </row>
    <row r="84" spans="1:9" s="89" customFormat="1" ht="19.5" customHeight="1" x14ac:dyDescent="0.25">
      <c r="A84" s="29">
        <f t="shared" si="16"/>
        <v>8.0329999999999977</v>
      </c>
      <c r="B84" s="65" t="s">
        <v>10</v>
      </c>
      <c r="C84" s="113" t="s">
        <v>71</v>
      </c>
      <c r="D84" s="33" t="s">
        <v>16</v>
      </c>
      <c r="E84" s="88">
        <v>5</v>
      </c>
      <c r="F84" s="59">
        <f t="shared" si="15"/>
        <v>0.67361111111111072</v>
      </c>
      <c r="I84" s="90"/>
    </row>
    <row r="85" spans="1:9" ht="19.5" customHeight="1" x14ac:dyDescent="0.25">
      <c r="A85" s="28">
        <f t="shared" si="16"/>
        <v>8.0339999999999971</v>
      </c>
      <c r="B85" s="65" t="s">
        <v>10</v>
      </c>
      <c r="C85" s="114" t="s">
        <v>23</v>
      </c>
      <c r="D85" s="65" t="s">
        <v>12</v>
      </c>
      <c r="E85" s="67">
        <v>5</v>
      </c>
      <c r="F85" s="59">
        <f t="shared" si="15"/>
        <v>0.67708333333333293</v>
      </c>
    </row>
    <row r="86" spans="1:9" ht="19.5" customHeight="1" x14ac:dyDescent="0.25">
      <c r="A86" s="28">
        <f t="shared" si="16"/>
        <v>8.0349999999999966</v>
      </c>
      <c r="B86" s="56" t="s">
        <v>10</v>
      </c>
      <c r="C86" s="111" t="s">
        <v>31</v>
      </c>
      <c r="D86" s="56" t="s">
        <v>24</v>
      </c>
      <c r="E86" s="58">
        <v>5</v>
      </c>
      <c r="F86" s="59">
        <f t="shared" si="15"/>
        <v>0.68055555555555514</v>
      </c>
    </row>
    <row r="87" spans="1:9" ht="19.5" customHeight="1" x14ac:dyDescent="0.25">
      <c r="A87" s="30">
        <f t="shared" si="16"/>
        <v>8.035999999999996</v>
      </c>
      <c r="B87" s="91" t="s">
        <v>28</v>
      </c>
      <c r="C87" s="115" t="s">
        <v>29</v>
      </c>
      <c r="D87" s="91" t="s">
        <v>24</v>
      </c>
      <c r="E87" s="93">
        <v>0</v>
      </c>
      <c r="F87" s="94">
        <f t="shared" si="15"/>
        <v>0.68402777777777735</v>
      </c>
    </row>
    <row r="88" spans="1:9" ht="19.5" customHeight="1" x14ac:dyDescent="0.25">
      <c r="A88" s="14">
        <f>A81+0.01</f>
        <v>8.0399999999999991</v>
      </c>
      <c r="B88" s="56" t="s">
        <v>10</v>
      </c>
      <c r="C88" s="57" t="s">
        <v>25</v>
      </c>
      <c r="D88" s="56" t="s">
        <v>26</v>
      </c>
      <c r="E88" s="58">
        <v>5</v>
      </c>
      <c r="F88" s="59">
        <f t="shared" si="15"/>
        <v>0.68402777777777735</v>
      </c>
    </row>
    <row r="89" spans="1:9" ht="19.5" customHeight="1" x14ac:dyDescent="0.25">
      <c r="A89" s="14">
        <f t="shared" ref="A89" si="17">A88+0.01</f>
        <v>8.0499999999999989</v>
      </c>
      <c r="B89" s="56" t="s">
        <v>13</v>
      </c>
      <c r="C89" s="57" t="s">
        <v>91</v>
      </c>
      <c r="D89" s="56" t="s">
        <v>92</v>
      </c>
      <c r="E89" s="58">
        <v>10</v>
      </c>
      <c r="F89" s="59">
        <f t="shared" si="15"/>
        <v>0.68749999999999956</v>
      </c>
    </row>
    <row r="90" spans="1:9" ht="19.5" customHeight="1" x14ac:dyDescent="0.25">
      <c r="A90" s="26">
        <f t="shared" ref="A90:A92" si="18">A89+0.01</f>
        <v>8.0599999999999987</v>
      </c>
      <c r="B90" s="95" t="s">
        <v>28</v>
      </c>
      <c r="C90" s="92" t="s">
        <v>86</v>
      </c>
      <c r="D90" s="91" t="s">
        <v>12</v>
      </c>
      <c r="E90" s="93">
        <v>0</v>
      </c>
      <c r="F90" s="94">
        <f t="shared" si="15"/>
        <v>0.69444444444444398</v>
      </c>
    </row>
    <row r="91" spans="1:9" ht="19.5" customHeight="1" x14ac:dyDescent="0.25">
      <c r="A91" s="26">
        <f t="shared" si="18"/>
        <v>8.0699999999999985</v>
      </c>
      <c r="B91" s="95" t="s">
        <v>28</v>
      </c>
      <c r="C91" s="92" t="s">
        <v>53</v>
      </c>
      <c r="D91" s="91" t="s">
        <v>12</v>
      </c>
      <c r="E91" s="93">
        <v>0</v>
      </c>
      <c r="F91" s="94">
        <f t="shared" si="15"/>
        <v>0.69444444444444398</v>
      </c>
    </row>
    <row r="92" spans="1:9" ht="24" customHeight="1" x14ac:dyDescent="0.25">
      <c r="A92" s="26">
        <f t="shared" si="18"/>
        <v>8.0799999999999983</v>
      </c>
      <c r="B92" s="95" t="s">
        <v>28</v>
      </c>
      <c r="C92" s="92" t="s">
        <v>55</v>
      </c>
      <c r="D92" s="91" t="s">
        <v>54</v>
      </c>
      <c r="E92" s="93">
        <v>0</v>
      </c>
      <c r="F92" s="94">
        <f t="shared" si="15"/>
        <v>0.69444444444444398</v>
      </c>
    </row>
    <row r="93" spans="1:9" ht="19.5" customHeight="1" x14ac:dyDescent="0.25">
      <c r="A93" s="14"/>
      <c r="B93" s="56"/>
      <c r="C93" s="57"/>
      <c r="D93" s="56"/>
      <c r="E93" s="58"/>
      <c r="F93" s="84"/>
    </row>
    <row r="94" spans="1:9" ht="19.5" customHeight="1" x14ac:dyDescent="0.25">
      <c r="A94" s="17">
        <v>10</v>
      </c>
      <c r="B94" s="97"/>
      <c r="C94" s="18" t="s">
        <v>27</v>
      </c>
      <c r="D94" s="19" t="s">
        <v>7</v>
      </c>
      <c r="E94" s="98"/>
      <c r="F94" s="99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hyperlinks>
    <hyperlink ref="C71" r:id="rId1"/>
  </hyperlinks>
  <pageMargins left="0.5" right="0.25" top="0.5" bottom="0.5" header="0.5" footer="0.5"/>
  <pageSetup fitToWidth="0" fitToHeight="0" orientation="portrait" cellComments="asDisplayed" horizontalDpi="1200" verticalDpi="12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EC_Closning_Agenda</vt:lpstr>
      <vt:lpstr>EC_Closning_Agenda!Print_Area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lastModifiedBy>DAmbrosia, John</cp:lastModifiedBy>
  <cp:revision>184</cp:revision>
  <cp:lastPrinted>2011-07-22T19:26:30Z</cp:lastPrinted>
  <dcterms:created xsi:type="dcterms:W3CDTF">2000-02-17T23:16:37Z</dcterms:created>
  <dcterms:modified xsi:type="dcterms:W3CDTF">2014-02-17T14:32:54Z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</Properties>
</file>