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EC_Opening_Agenda!$A$1:$E$38</definedName>
    <definedName name="PRINT_AREA_MI_1">EC_Opening_Agenda!$A$1:$E$38</definedName>
  </definedNames>
  <calcPr calcId="144525" concurrentCalc="0"/>
</workbook>
</file>

<file path=xl/calcChain.xml><?xml version="1.0" encoding="utf-8"?>
<calcChain xmlns="http://schemas.openxmlformats.org/spreadsheetml/2006/main">
  <c r="A59" i="1" l="1"/>
  <c r="F12" i="1"/>
  <c r="F27" i="1"/>
  <c r="F26" i="1"/>
  <c r="F28" i="1"/>
  <c r="F29" i="1"/>
  <c r="F30" i="1"/>
  <c r="F31" i="1"/>
  <c r="F32" i="1"/>
  <c r="F33" i="1"/>
  <c r="F34" i="1"/>
  <c r="F35" i="1"/>
  <c r="A35" i="1"/>
  <c r="A34" i="1"/>
  <c r="A20" i="1"/>
  <c r="A21" i="1"/>
  <c r="A22" i="1"/>
  <c r="A23" i="1"/>
  <c r="A24" i="1"/>
  <c r="A25" i="1"/>
  <c r="A26" i="1"/>
  <c r="A38" i="1"/>
  <c r="A39" i="1"/>
  <c r="A40" i="1"/>
  <c r="F9" i="1"/>
  <c r="F10" i="1"/>
  <c r="F13" i="1"/>
  <c r="F14" i="1"/>
  <c r="F15" i="1"/>
  <c r="F16" i="1"/>
  <c r="F17" i="1"/>
  <c r="F18" i="1"/>
  <c r="F20" i="1"/>
  <c r="F21" i="1"/>
  <c r="F22" i="1"/>
  <c r="F23" i="1"/>
  <c r="F24" i="1"/>
  <c r="F25" i="1"/>
  <c r="F36" i="1"/>
  <c r="F37" i="1"/>
  <c r="F38" i="1"/>
  <c r="F39" i="1"/>
  <c r="F40" i="1"/>
  <c r="F41" i="1"/>
  <c r="A30" i="1"/>
  <c r="A31" i="1"/>
  <c r="A32" i="1"/>
  <c r="A33" i="1"/>
  <c r="A36" i="1"/>
  <c r="F42" i="1"/>
  <c r="F43" i="1"/>
  <c r="F44" i="1"/>
  <c r="F46" i="1"/>
  <c r="F47" i="1"/>
  <c r="F49" i="1"/>
  <c r="F51" i="1"/>
  <c r="F53" i="1"/>
  <c r="F55" i="1"/>
  <c r="F56" i="1"/>
  <c r="A47" i="1"/>
  <c r="A49" i="1"/>
  <c r="A51" i="1"/>
  <c r="A53" i="1"/>
  <c r="A55" i="1"/>
  <c r="A56" i="1"/>
  <c r="F54" i="1"/>
  <c r="F52" i="1"/>
  <c r="F50" i="1"/>
  <c r="A42" i="1"/>
  <c r="A43" i="1"/>
  <c r="A44" i="1"/>
  <c r="F57" i="1"/>
  <c r="F58" i="1"/>
  <c r="A57" i="1"/>
  <c r="A19" i="1"/>
  <c r="A27" i="1"/>
  <c r="A28" i="1"/>
  <c r="F11" i="1"/>
  <c r="A11" i="1"/>
  <c r="A12" i="1"/>
  <c r="A58" i="1"/>
</calcChain>
</file>

<file path=xl/sharedStrings.xml><?xml version="1.0" encoding="utf-8"?>
<sst xmlns="http://schemas.openxmlformats.org/spreadsheetml/2006/main" count="146" uniqueCount="80">
  <si>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</si>
  <si>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</si>
  <si>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</si>
  <si>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</si>
  <si>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</si>
  <si>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</si>
  <si>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</si>
  <si>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</si>
  <si>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</si>
  <si>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</si>
  <si>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</si>
  <si>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</si>
  <si>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</si>
  <si>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</si>
  <si>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</si>
  <si>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</si>
  <si>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</si>
  <si>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</si>
  <si>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</si>
  <si>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</si>
  <si>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</si>
  <si>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</si>
  <si>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</si>
  <si>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</si>
  <si>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</si>
  <si>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</si>
  <si>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</si>
  <si>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</si>
  <si>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</si>
  <si>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</si>
  <si>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</si>
  <si>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</si>
  <si>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</si>
  <si>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</si>
  <si>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</si>
  <si>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</si>
  <si>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</si>
  <si>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</si>
  <si>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</si>
  <si>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</si>
  <si>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</si>
  <si>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</si>
  <si>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</si>
  <si>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APPROVE Motion: Approve  minutes of Nov 2013 Opening Meeting,  2013_11_11_Open_Minutes_R0.pdf</t>
  </si>
  <si>
    <t>APPROVE Motion: Approve  minutes of Nov 2013 Closing Meeting,  2013_11_15_Close_Minutes_R0.pdf</t>
  </si>
  <si>
    <t>IEEE 802 Mktg Mission Update</t>
  </si>
  <si>
    <t>EC Election/Confirmation Process Review</t>
  </si>
  <si>
    <t>Nikolich / D'Ambrosia</t>
  </si>
  <si>
    <t xml:space="preserve">802 JTC1 Standing Committee Status Report </t>
  </si>
  <si>
    <t>1905.1 Liaison Request Update</t>
  </si>
  <si>
    <t>IETF Liaison Status Report</t>
  </si>
  <si>
    <t>Thaler</t>
  </si>
  <si>
    <t>802 ITU Standing Committee Status Report</t>
  </si>
  <si>
    <t>Chair's Opening Report</t>
  </si>
  <si>
    <t>Officers / 802 Reports</t>
  </si>
  <si>
    <t>Standing Committee Reports</t>
  </si>
  <si>
    <t>Liaison Reports</t>
  </si>
  <si>
    <t>IEEE-SA Reports</t>
  </si>
  <si>
    <t>v01</t>
  </si>
  <si>
    <t>802.24 Scope Discussion</t>
  </si>
  <si>
    <t>Kim</t>
  </si>
  <si>
    <t>GETIEEE 802 Program Update</t>
  </si>
  <si>
    <t>Draft IEEE 802 Replyt to ITU-R Question 263/1</t>
  </si>
  <si>
    <t>Lynch</t>
  </si>
  <si>
    <t>ME*</t>
  </si>
  <si>
    <t xml:space="preserve">Ref: https://mentor.ieee.org/802.18/dcn/13/18-13-0117-06-0000-802-24-draft-for-itu-r-q236.docx </t>
  </si>
  <si>
    <t xml:space="preserve">Ref: https://mentor.ieee.org/802-ec/dcn/14/ec-14-0015-00-00SA-802-publication-report-2014.pdf  </t>
  </si>
  <si>
    <t>Ref: https://mentor.ieee.org/802-ec/dcn/14/ec-14-0012-00-00SA-802-march-2014-plenary-get-802-update.pdf</t>
  </si>
  <si>
    <t>Global Program Activities Update</t>
  </si>
  <si>
    <t>IT/Tools Update</t>
  </si>
  <si>
    <t>Ref: https://mentor.ieee.org/802-ec/dcn/14/ec-14-0014-00-00SA-802-intl-overview-4-mar-2014.pdf</t>
  </si>
  <si>
    <t>IEEE 802 PR &amp; Marketing Tracking - March 2014</t>
  </si>
  <si>
    <t>Ref: https://mentor.ieee.org/802-ec/dcn/14/ec-14-0013-00-00SA-ieee-802-pr-and-marketing-tracking-march-2014.pdf</t>
  </si>
  <si>
    <t>802 Task Force Draft Agenda</t>
  </si>
  <si>
    <t>Request for Executive Session (15 minutes following SEC Opening Meeting, 3/17) to discuss networking costs/options for future sites.</t>
  </si>
  <si>
    <t>EC telecom recap/action item review</t>
  </si>
  <si>
    <t xml:space="preserve">II* </t>
  </si>
  <si>
    <t>Draft documents to ballot at closing EC meeting</t>
  </si>
  <si>
    <t>APPROVE Motion: Approve  minutes of 04Feb conference call,  2014_02_04_Conf_R0.pdf</t>
  </si>
  <si>
    <t>Nikolich/Soo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</si>
</sst>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72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0"/>
      <name val="Courier New"/>
      <family val="3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5" fillId="0" borderId="0" applyNumberFormat="0" applyFill="0" applyBorder="0" applyAlignment="0" applyProtection="0"/>
  </cellStyleXfs>
  <cellXfs count="16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2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1" borderId="18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vertical="top"/>
    </xf>
    <xf numFmtId="2" fontId="20" fillId="23" borderId="19" xfId="0" applyNumberFormat="1" applyFont="1" applyFill="1" applyBorder="1" applyAlignment="1" applyProtection="1">
      <alignment horizontal="left" vertical="top"/>
    </xf>
    <xf numFmtId="164" fontId="20" fillId="23" borderId="21" xfId="0" applyFont="1" applyFill="1" applyBorder="1" applyAlignment="1">
      <alignment horizontal="left" vertical="top"/>
    </xf>
    <xf numFmtId="1" fontId="20" fillId="23" borderId="24" xfId="0" applyNumberFormat="1" applyFont="1" applyFill="1" applyBorder="1" applyAlignment="1" applyProtection="1">
      <alignment horizontal="right" vertical="top"/>
    </xf>
    <xf numFmtId="165" fontId="20" fillId="23" borderId="24" xfId="0" applyNumberFormat="1" applyFont="1" applyFill="1" applyBorder="1" applyAlignment="1" applyProtection="1">
      <alignment horizontal="left" vertical="top"/>
    </xf>
    <xf numFmtId="164" fontId="0" fillId="23" borderId="20" xfId="0" applyFill="1" applyBorder="1" applyAlignment="1">
      <alignment horizontal="left" vertical="top"/>
    </xf>
    <xf numFmtId="164" fontId="0" fillId="23" borderId="13" xfId="0" applyFill="1" applyBorder="1" applyAlignment="1">
      <alignment horizontal="left" vertical="top"/>
    </xf>
    <xf numFmtId="164" fontId="0" fillId="23" borderId="18" xfId="0" applyFill="1" applyBorder="1" applyAlignment="1">
      <alignment horizontal="left" vertical="top"/>
    </xf>
    <xf numFmtId="164" fontId="0" fillId="23" borderId="18" xfId="0" applyFill="1" applyBorder="1" applyAlignment="1">
      <alignment horizontal="right" vertical="top"/>
    </xf>
    <xf numFmtId="164" fontId="20" fillId="0" borderId="21" xfId="0" applyFont="1" applyBorder="1" applyAlignment="1">
      <alignment vertical="top"/>
    </xf>
    <xf numFmtId="164" fontId="20" fillId="23" borderId="28" xfId="0" applyFont="1" applyFill="1" applyBorder="1" applyAlignment="1">
      <alignment horizontal="left" vertical="top"/>
    </xf>
    <xf numFmtId="1" fontId="20" fillId="0" borderId="29" xfId="0" applyNumberFormat="1" applyFont="1" applyBorder="1" applyAlignment="1" applyProtection="1">
      <alignment horizontal="right" vertical="top"/>
    </xf>
    <xf numFmtId="164" fontId="20" fillId="0" borderId="27" xfId="0" applyFont="1" applyFill="1" applyBorder="1" applyAlignment="1" applyProtection="1">
      <alignment horizontal="left" vertical="top" wrapText="1"/>
    </xf>
    <xf numFmtId="2" fontId="20" fillId="23" borderId="25" xfId="0" applyNumberFormat="1" applyFont="1" applyFill="1" applyBorder="1" applyAlignment="1" applyProtection="1">
      <alignment horizontal="left" vertical="top"/>
    </xf>
    <xf numFmtId="164" fontId="20" fillId="23" borderId="25" xfId="0" applyFont="1" applyFill="1" applyBorder="1" applyAlignment="1">
      <alignment vertical="top"/>
    </xf>
    <xf numFmtId="1" fontId="20" fillId="23" borderId="25" xfId="0" applyNumberFormat="1" applyFont="1" applyFill="1" applyBorder="1" applyAlignment="1" applyProtection="1">
      <alignment horizontal="right" vertical="top"/>
    </xf>
    <xf numFmtId="2" fontId="20" fillId="23" borderId="27" xfId="0" applyNumberFormat="1" applyFont="1" applyFill="1" applyBorder="1" applyAlignment="1" applyProtection="1">
      <alignment horizontal="left" vertical="top"/>
    </xf>
    <xf numFmtId="164" fontId="20" fillId="23" borderId="27" xfId="0" applyFont="1" applyFill="1" applyBorder="1" applyAlignment="1">
      <alignment vertical="top"/>
    </xf>
    <xf numFmtId="1" fontId="20" fillId="23" borderId="27" xfId="0" applyNumberFormat="1" applyFont="1" applyFill="1" applyBorder="1" applyAlignment="1" applyProtection="1">
      <alignment horizontal="right" vertical="top"/>
    </xf>
    <xf numFmtId="165" fontId="20" fillId="23" borderId="20" xfId="0" applyNumberFormat="1" applyFont="1" applyFill="1" applyBorder="1" applyAlignment="1" applyProtection="1">
      <alignment horizontal="right" vertical="top"/>
    </xf>
    <xf numFmtId="164" fontId="20" fillId="0" borderId="31" xfId="0" applyFont="1" applyBorder="1" applyAlignment="1">
      <alignment vertical="top"/>
    </xf>
    <xf numFmtId="164" fontId="20" fillId="0" borderId="18" xfId="0" applyFont="1" applyBorder="1" applyAlignment="1">
      <alignment vertical="top"/>
    </xf>
    <xf numFmtId="164" fontId="20" fillId="0" borderId="32" xfId="0" applyFont="1" applyFill="1" applyBorder="1" applyAlignment="1" applyProtection="1">
      <alignment horizontal="left" vertical="top" wrapText="1"/>
    </xf>
    <xf numFmtId="165" fontId="20" fillId="23" borderId="24" xfId="0" applyNumberFormat="1" applyFont="1" applyFill="1" applyBorder="1" applyAlignment="1" applyProtection="1">
      <alignment horizontal="right" vertical="top"/>
    </xf>
    <xf numFmtId="2" fontId="20" fillId="23" borderId="24" xfId="0" applyNumberFormat="1" applyFont="1" applyFill="1" applyBorder="1" applyAlignment="1" applyProtection="1">
      <alignment horizontal="left" vertical="top"/>
    </xf>
    <xf numFmtId="164" fontId="20" fillId="23" borderId="24" xfId="0" applyFont="1" applyFill="1" applyBorder="1" applyAlignment="1">
      <alignment vertical="top"/>
    </xf>
    <xf numFmtId="1" fontId="20" fillId="23" borderId="24" xfId="0" applyNumberFormat="1" applyFont="1" applyFill="1" applyBorder="1" applyAlignment="1" applyProtection="1">
      <alignment horizontal="right" vertical="top"/>
    </xf>
    <xf numFmtId="2" fontId="20" fillId="23" borderId="18" xfId="0" applyNumberFormat="1" applyFont="1" applyFill="1" applyBorder="1" applyAlignment="1" applyProtection="1">
      <alignment horizontal="left" vertical="top"/>
    </xf>
    <xf numFmtId="164" fontId="20" fillId="23" borderId="18" xfId="0" applyFont="1" applyFill="1" applyBorder="1" applyAlignment="1">
      <alignment vertical="top"/>
    </xf>
    <xf numFmtId="164" fontId="26" fillId="23" borderId="18" xfId="46" applyFont="1" applyFill="1" applyBorder="1" applyAlignment="1" applyProtection="1">
      <alignment horizontal="left" vertical="top" wrapText="1" indent="1"/>
    </xf>
    <xf numFmtId="1" fontId="20" fillId="23" borderId="18" xfId="0" applyNumberFormat="1" applyFont="1" applyFill="1" applyBorder="1" applyAlignment="1" applyProtection="1">
      <alignment horizontal="right" vertical="top"/>
    </xf>
    <xf numFmtId="165" fontId="20" fillId="23" borderId="18" xfId="0" applyNumberFormat="1" applyFont="1" applyFill="1" applyBorder="1" applyAlignment="1" applyProtection="1">
      <alignment horizontal="right" vertical="top"/>
    </xf>
    <xf numFmtId="164" fontId="26" fillId="23" borderId="27" xfId="46" applyFont="1" applyFill="1" applyBorder="1" applyAlignment="1" applyProtection="1">
      <alignment horizontal="left" vertical="top" wrapText="1" indent="1"/>
    </xf>
    <xf numFmtId="164" fontId="26" fillId="23" borderId="23" xfId="46" applyFont="1" applyFill="1" applyBorder="1" applyAlignment="1">
      <alignment horizontal="left" vertical="top" wrapText="1" indent="1"/>
    </xf>
    <xf numFmtId="164" fontId="27" fillId="18" borderId="10" xfId="0" applyFont="1" applyFill="1" applyBorder="1" applyAlignment="1" applyProtection="1">
      <alignment horizontal="left" vertical="top" wrapText="1" indent="1"/>
    </xf>
    <xf numFmtId="164" fontId="27" fillId="0" borderId="10" xfId="0" applyFont="1" applyFill="1" applyBorder="1" applyAlignment="1" applyProtection="1">
      <alignment horizontal="left" vertical="top" wrapText="1" indent="1"/>
    </xf>
    <xf numFmtId="164" fontId="27" fillId="0" borderId="15" xfId="0" applyFont="1" applyFill="1" applyBorder="1" applyAlignment="1" applyProtection="1">
      <alignment horizontal="left" vertical="top" wrapText="1" indent="1"/>
    </xf>
    <xf numFmtId="164" fontId="27" fillId="0" borderId="16" xfId="0" applyFont="1" applyFill="1" applyBorder="1" applyAlignment="1" applyProtection="1">
      <alignment horizontal="left" vertical="top" wrapText="1" indent="1"/>
    </xf>
    <xf numFmtId="164" fontId="27" fillId="0" borderId="17" xfId="0" applyFont="1" applyFill="1" applyBorder="1" applyAlignment="1" applyProtection="1">
      <alignment horizontal="left" vertical="top" wrapText="1" indent="1"/>
    </xf>
    <xf numFmtId="164" fontId="28" fillId="0" borderId="15" xfId="0" applyFont="1" applyFill="1" applyBorder="1" applyAlignment="1" applyProtection="1">
      <alignment horizontal="left" vertical="top" wrapText="1" indent="1"/>
    </xf>
    <xf numFmtId="164" fontId="27" fillId="0" borderId="26" xfId="0" applyFont="1" applyFill="1" applyBorder="1" applyAlignment="1" applyProtection="1">
      <alignment horizontal="left" vertical="top" wrapText="1" indent="1"/>
    </xf>
    <xf numFmtId="164" fontId="27" fillId="23" borderId="24" xfId="0" applyFont="1" applyFill="1" applyBorder="1" applyAlignment="1" applyProtection="1">
      <alignment horizontal="left" vertical="top" wrapText="1" indent="1"/>
    </xf>
    <xf numFmtId="164" fontId="27" fillId="23" borderId="25" xfId="0" applyFont="1" applyFill="1" applyBorder="1" applyAlignment="1" applyProtection="1">
      <alignment horizontal="left" vertical="top" wrapText="1" indent="1"/>
    </xf>
    <xf numFmtId="164" fontId="27" fillId="23" borderId="30" xfId="0" applyFont="1" applyFill="1" applyBorder="1" applyAlignment="1" applyProtection="1">
      <alignment horizontal="left" vertical="top" indent="1"/>
    </xf>
    <xf numFmtId="164" fontId="27" fillId="23" borderId="22" xfId="0" applyFont="1" applyFill="1" applyBorder="1" applyAlignment="1" applyProtection="1">
      <alignment horizontal="left" vertical="top" indent="1"/>
    </xf>
    <xf numFmtId="164" fontId="21" fillId="23" borderId="0" xfId="0" applyFont="1" applyFill="1" applyAlignment="1">
      <alignment horizontal="left" vertical="top" wrapText="1" indent="1"/>
    </xf>
    <xf numFmtId="164" fontId="29" fillId="20" borderId="0" xfId="0" applyFont="1" applyFill="1" applyAlignment="1">
      <alignment vertical="top"/>
    </xf>
    <xf numFmtId="164" fontId="27" fillId="20" borderId="22" xfId="0" applyFont="1" applyFill="1" applyBorder="1" applyAlignment="1" applyProtection="1">
      <alignment horizontal="left" vertical="top" indent="1"/>
    </xf>
    <xf numFmtId="164" fontId="27" fillId="20" borderId="18" xfId="0" applyFont="1" applyFill="1" applyBorder="1" applyAlignment="1">
      <alignment horizontal="left" vertical="top"/>
    </xf>
    <xf numFmtId="164" fontId="27" fillId="18" borderId="10" xfId="0" applyFont="1" applyFill="1" applyBorder="1" applyAlignment="1" applyProtection="1">
      <alignment horizontal="left" vertical="top" wrapText="1"/>
    </xf>
    <xf numFmtId="164" fontId="27" fillId="0" borderId="10" xfId="0" applyFont="1" applyFill="1" applyBorder="1" applyAlignment="1" applyProtection="1">
      <alignment horizontal="left" vertical="top" wrapText="1"/>
    </xf>
    <xf numFmtId="164" fontId="27" fillId="23" borderId="24" xfId="0" applyFont="1" applyFill="1" applyBorder="1" applyAlignment="1" applyProtection="1">
      <alignment horizontal="left" vertical="top" wrapText="1"/>
    </xf>
    <xf numFmtId="164" fontId="27" fillId="23" borderId="18" xfId="0" applyFont="1" applyFill="1" applyBorder="1" applyAlignment="1" applyProtection="1">
      <alignment horizontal="left" vertical="top" wrapText="1"/>
    </xf>
    <xf numFmtId="164" fontId="27" fillId="23" borderId="25" xfId="0" applyFont="1" applyFill="1" applyBorder="1" applyAlignment="1" applyProtection="1">
      <alignment horizontal="left" vertical="top" wrapText="1"/>
    </xf>
    <xf numFmtId="164" fontId="27" fillId="23" borderId="27" xfId="0" applyFont="1" applyFill="1" applyBorder="1" applyAlignment="1" applyProtection="1">
      <alignment horizontal="left" vertical="top" wrapText="1"/>
    </xf>
    <xf numFmtId="164" fontId="27" fillId="23" borderId="24" xfId="0" applyFont="1" applyFill="1" applyBorder="1" applyAlignment="1" applyProtection="1">
      <alignment horizontal="left" vertical="top"/>
    </xf>
    <xf numFmtId="164" fontId="0" fillId="23" borderId="18" xfId="0" applyFont="1" applyFill="1" applyBorder="1" applyAlignment="1">
      <alignment horizontal="left" vertical="top"/>
    </xf>
    <xf numFmtId="164" fontId="27" fillId="20" borderId="18" xfId="0" applyFont="1" applyFill="1" applyBorder="1" applyAlignment="1">
      <alignment horizontal="right" vertical="top"/>
    </xf>
    <xf numFmtId="164" fontId="20" fillId="0" borderId="0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7" fillId="0" borderId="29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 indent="1"/>
    </xf>
    <xf numFmtId="164" fontId="28" fillId="0" borderId="11" xfId="0" applyFont="1" applyFill="1" applyBorder="1" applyAlignment="1" applyProtection="1">
      <alignment horizontal="left" vertical="top" wrapText="1" indent="1"/>
    </xf>
    <xf numFmtId="172" fontId="20" fillId="23" borderId="10" xfId="0" applyNumberFormat="1" applyFont="1" applyFill="1" applyBorder="1" applyAlignment="1" applyProtection="1">
      <alignment horizontal="left" vertical="top"/>
    </xf>
    <xf numFmtId="164" fontId="27" fillId="0" borderId="24" xfId="0" applyFont="1" applyFill="1" applyBorder="1" applyAlignment="1" applyProtection="1">
      <alignment horizontal="left" vertical="top" wrapText="1"/>
    </xf>
    <xf numFmtId="164" fontId="27" fillId="0" borderId="13" xfId="0" applyFont="1" applyFill="1" applyBorder="1" applyAlignment="1" applyProtection="1">
      <alignment horizontal="left" vertical="top" wrapText="1" indent="1"/>
    </xf>
    <xf numFmtId="164" fontId="27" fillId="0" borderId="33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/>
    </xf>
    <xf numFmtId="164" fontId="27" fillId="18" borderId="10" xfId="0" quotePrefix="1" applyFont="1" applyFill="1" applyBorder="1" applyAlignment="1" applyProtection="1">
      <alignment horizontal="left" vertical="top" wrapText="1" indent="1"/>
    </xf>
    <xf numFmtId="164" fontId="20" fillId="20" borderId="13" xfId="0" applyFont="1" applyFill="1" applyBorder="1" applyAlignment="1">
      <alignment horizontal="left" vertical="top"/>
    </xf>
    <xf numFmtId="2" fontId="20" fillId="14" borderId="11" xfId="0" applyNumberFormat="1" applyFont="1" applyFill="1" applyBorder="1" applyAlignment="1" applyProtection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4/ec-14-0012-00-00SA-802-march-2014-plenary-get-802-update.pdf" TargetMode="External"/><Relationship Id="rId2" Type="http://schemas.openxmlformats.org/officeDocument/2006/relationships/hyperlink" Target="https://mentor.ieee.org/802-ec/dcn/14/ec-14-0015-00-00SA-802-publication-report-2014.pdf" TargetMode="External"/><Relationship Id="rId1" Type="http://schemas.openxmlformats.org/officeDocument/2006/relationships/hyperlink" Target="https://mentor.ieee.org/802.18/dcn/13/18-13-0117-06-0000-802-24-draft-for-itu-r-q236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4/ec-14-0013-00-00SA-ieee-802-pr-and-marketing-tracking-march-2014.pdf" TargetMode="External"/><Relationship Id="rId4" Type="http://schemas.openxmlformats.org/officeDocument/2006/relationships/hyperlink" Target="https://mentor.ieee.org/802-ec/dcn/14/ec-14-0014-00-00SA-802-intl-overview-4-mar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workbookViewId="0">
      <selection activeCell="C67" sqref="C67"/>
    </sheetView>
  </sheetViews>
  <sheetFormatPr defaultRowHeight="15.75" x14ac:dyDescent="0.25"/>
  <cols>
    <col min="1" max="1" width="3.8984375" style="7" customWidth="1"/>
    <col min="2" max="2" width="3.296875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58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8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43</v>
      </c>
      <c r="D10" s="23" t="s">
        <v>40</v>
      </c>
      <c r="E10" s="38">
        <v>0</v>
      </c>
      <c r="F10" s="26">
        <f t="shared" si="0"/>
        <v>0.34097222222222218</v>
      </c>
      <c r="H10" s="39">
        <v>0</v>
      </c>
    </row>
    <row r="11" spans="1:254" ht="21" x14ac:dyDescent="0.25">
      <c r="A11" s="37">
        <f t="shared" ref="A11:A12" si="1">A10+0.01</f>
        <v>3.01</v>
      </c>
      <c r="B11" s="21" t="s">
        <v>11</v>
      </c>
      <c r="C11" s="23" t="s">
        <v>44</v>
      </c>
      <c r="D11" s="23" t="s">
        <v>40</v>
      </c>
      <c r="E11" s="38">
        <v>0</v>
      </c>
      <c r="F11" s="26">
        <f t="shared" si="0"/>
        <v>0.34097222222222218</v>
      </c>
      <c r="H11" s="39"/>
    </row>
    <row r="12" spans="1:254" x14ac:dyDescent="0.25">
      <c r="A12" s="37">
        <f t="shared" si="1"/>
        <v>3.0199999999999996</v>
      </c>
      <c r="B12" s="21" t="s">
        <v>11</v>
      </c>
      <c r="C12" s="23" t="s">
        <v>78</v>
      </c>
      <c r="D12" s="23" t="s">
        <v>40</v>
      </c>
      <c r="E12" s="38">
        <v>0</v>
      </c>
      <c r="F12" s="26">
        <f t="shared" si="0"/>
        <v>0.34097222222222218</v>
      </c>
      <c r="H12" s="39"/>
    </row>
    <row r="13" spans="1:254" s="81" customFormat="1" x14ac:dyDescent="0.25">
      <c r="A13" s="37">
        <v>4.01</v>
      </c>
      <c r="B13" s="21" t="s">
        <v>12</v>
      </c>
      <c r="C13" s="23" t="s">
        <v>13</v>
      </c>
      <c r="D13" s="23" t="s">
        <v>8</v>
      </c>
      <c r="E13" s="38">
        <v>0</v>
      </c>
      <c r="F13" s="26">
        <f>F10+TIME(0,E10,0)</f>
        <v>0.34097222222222218</v>
      </c>
      <c r="G13" s="79"/>
      <c r="H13" s="80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x14ac:dyDescent="0.25">
      <c r="A14" s="37">
        <v>4.0199999999999996</v>
      </c>
      <c r="B14" s="21" t="s">
        <v>12</v>
      </c>
      <c r="C14" s="23" t="s">
        <v>14</v>
      </c>
      <c r="D14" s="23" t="s">
        <v>79</v>
      </c>
      <c r="E14" s="38">
        <v>0</v>
      </c>
      <c r="F14" s="26">
        <f t="shared" si="0"/>
        <v>0.34097222222222218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39</v>
      </c>
      <c r="D15" s="42" t="s">
        <v>8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254" ht="21" x14ac:dyDescent="0.25">
      <c r="A16" s="40">
        <v>4.04</v>
      </c>
      <c r="B16" s="41" t="s">
        <v>16</v>
      </c>
      <c r="C16" s="42" t="s">
        <v>46</v>
      </c>
      <c r="D16" s="42" t="s">
        <v>47</v>
      </c>
      <c r="E16" s="43">
        <v>10</v>
      </c>
      <c r="F16" s="12">
        <f t="shared" si="0"/>
        <v>0.34236111111111106</v>
      </c>
      <c r="G16" s="44"/>
      <c r="H16" s="13"/>
    </row>
    <row r="17" spans="1:254" x14ac:dyDescent="0.25">
      <c r="A17" s="34"/>
      <c r="B17" s="2"/>
      <c r="C17" s="29"/>
      <c r="D17" s="29"/>
      <c r="E17" s="11">
        <v>0</v>
      </c>
      <c r="F17" s="12">
        <f t="shared" si="0"/>
        <v>0.34930555555555548</v>
      </c>
      <c r="H17" s="13">
        <v>0</v>
      </c>
      <c r="J17" s="83"/>
    </row>
    <row r="18" spans="1:254" x14ac:dyDescent="0.25">
      <c r="A18" s="34"/>
      <c r="B18" s="2"/>
      <c r="C18" s="29" t="s">
        <v>15</v>
      </c>
      <c r="D18" s="29"/>
      <c r="E18" s="11">
        <v>0</v>
      </c>
      <c r="F18" s="12">
        <f t="shared" si="0"/>
        <v>0.34930555555555548</v>
      </c>
      <c r="H18" s="13">
        <v>0</v>
      </c>
    </row>
    <row r="19" spans="1:254" x14ac:dyDescent="0.25">
      <c r="A19" s="85">
        <f>5</f>
        <v>5</v>
      </c>
      <c r="B19" s="2"/>
      <c r="C19" s="29" t="s">
        <v>53</v>
      </c>
      <c r="D19" s="29" t="s">
        <v>8</v>
      </c>
      <c r="E19" s="11"/>
      <c r="F19" s="12"/>
      <c r="H19" s="13"/>
    </row>
    <row r="20" spans="1:254" x14ac:dyDescent="0.25">
      <c r="A20" s="37">
        <f t="shared" ref="A20:A59" si="2">A19+0.01</f>
        <v>5.01</v>
      </c>
      <c r="B20" s="21" t="s">
        <v>12</v>
      </c>
      <c r="C20" s="129" t="s">
        <v>17</v>
      </c>
      <c r="D20" s="144" t="s">
        <v>8</v>
      </c>
      <c r="E20" s="38">
        <v>0</v>
      </c>
      <c r="F20" s="26">
        <f>F18+TIME(0,E18,0)</f>
        <v>0.34930555555555548</v>
      </c>
      <c r="H20" s="39">
        <v>0</v>
      </c>
    </row>
    <row r="21" spans="1:254" x14ac:dyDescent="0.25">
      <c r="A21" s="37">
        <f t="shared" si="2"/>
        <v>5.0199999999999996</v>
      </c>
      <c r="B21" s="21" t="s">
        <v>12</v>
      </c>
      <c r="C21" s="129" t="s">
        <v>18</v>
      </c>
      <c r="D21" s="144" t="s">
        <v>8</v>
      </c>
      <c r="E21" s="38">
        <v>0</v>
      </c>
      <c r="F21" s="26">
        <f t="shared" si="0"/>
        <v>0.34930555555555548</v>
      </c>
      <c r="H21" s="39">
        <v>0</v>
      </c>
    </row>
    <row r="22" spans="1:254" x14ac:dyDescent="0.25">
      <c r="A22" s="37">
        <f t="shared" si="2"/>
        <v>5.0299999999999994</v>
      </c>
      <c r="B22" s="21" t="s">
        <v>12</v>
      </c>
      <c r="C22" s="129" t="s">
        <v>19</v>
      </c>
      <c r="D22" s="144" t="s">
        <v>8</v>
      </c>
      <c r="E22" s="38">
        <v>0</v>
      </c>
      <c r="F22" s="26">
        <f t="shared" si="0"/>
        <v>0.34930555555555548</v>
      </c>
      <c r="H22" s="39">
        <v>0</v>
      </c>
    </row>
    <row r="23" spans="1:254" s="45" customFormat="1" x14ac:dyDescent="0.25">
      <c r="A23" s="37">
        <f t="shared" si="2"/>
        <v>5.0399999999999991</v>
      </c>
      <c r="B23" s="21" t="s">
        <v>12</v>
      </c>
      <c r="C23" s="129" t="s">
        <v>20</v>
      </c>
      <c r="D23" s="144" t="s">
        <v>8</v>
      </c>
      <c r="E23" s="38">
        <v>0</v>
      </c>
      <c r="F23" s="26">
        <f t="shared" si="0"/>
        <v>0.34930555555555548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2"/>
        <v>5.0499999999999989</v>
      </c>
      <c r="B24" s="21" t="s">
        <v>12</v>
      </c>
      <c r="C24" s="129" t="s">
        <v>21</v>
      </c>
      <c r="D24" s="144" t="s">
        <v>8</v>
      </c>
      <c r="E24" s="38">
        <v>0</v>
      </c>
      <c r="F24" s="26">
        <f t="shared" si="0"/>
        <v>0.34930555555555548</v>
      </c>
      <c r="H24" s="39">
        <v>0</v>
      </c>
    </row>
    <row r="25" spans="1:254" x14ac:dyDescent="0.25">
      <c r="A25" s="86">
        <f t="shared" si="2"/>
        <v>5.0599999999999987</v>
      </c>
      <c r="B25" s="21" t="s">
        <v>12</v>
      </c>
      <c r="C25" s="129" t="s">
        <v>22</v>
      </c>
      <c r="D25" s="144" t="s">
        <v>8</v>
      </c>
      <c r="E25" s="38">
        <v>0</v>
      </c>
      <c r="F25" s="26">
        <f t="shared" si="0"/>
        <v>0.34930555555555548</v>
      </c>
      <c r="H25" s="39">
        <v>0</v>
      </c>
    </row>
    <row r="26" spans="1:254" x14ac:dyDescent="0.25">
      <c r="A26" s="158">
        <f>A25+0.001</f>
        <v>5.0609999999999991</v>
      </c>
      <c r="B26" s="21" t="s">
        <v>76</v>
      </c>
      <c r="C26" s="163" t="s">
        <v>77</v>
      </c>
      <c r="D26" s="144" t="s">
        <v>8</v>
      </c>
      <c r="E26" s="38">
        <v>0</v>
      </c>
      <c r="F26" s="26">
        <f t="shared" si="0"/>
        <v>0.34930555555555548</v>
      </c>
      <c r="H26" s="39"/>
    </row>
    <row r="27" spans="1:254" x14ac:dyDescent="0.25">
      <c r="A27" s="34">
        <f>A25+0.01</f>
        <v>5.0699999999999985</v>
      </c>
      <c r="B27" s="2" t="s">
        <v>16</v>
      </c>
      <c r="C27" s="130" t="s">
        <v>23</v>
      </c>
      <c r="D27" s="145" t="s">
        <v>8</v>
      </c>
      <c r="E27" s="35">
        <v>5</v>
      </c>
      <c r="F27" s="12">
        <f t="shared" si="0"/>
        <v>0.34930555555555548</v>
      </c>
      <c r="H27" s="36">
        <v>3.4722222222222225E-3</v>
      </c>
    </row>
    <row r="28" spans="1:254" x14ac:dyDescent="0.25">
      <c r="A28" s="34">
        <f t="shared" si="2"/>
        <v>5.0799999999999983</v>
      </c>
      <c r="B28" s="2" t="s">
        <v>16</v>
      </c>
      <c r="C28" s="130" t="s">
        <v>24</v>
      </c>
      <c r="D28" s="145" t="s">
        <v>8</v>
      </c>
      <c r="E28" s="35">
        <v>5</v>
      </c>
      <c r="F28" s="12">
        <f t="shared" si="0"/>
        <v>0.35277777777777769</v>
      </c>
      <c r="H28" s="36">
        <v>3.4722222222222225E-3</v>
      </c>
    </row>
    <row r="29" spans="1:254" x14ac:dyDescent="0.25">
      <c r="A29" s="34">
        <v>5.0999999999999996</v>
      </c>
      <c r="B29" s="87"/>
      <c r="C29" s="89" t="s">
        <v>54</v>
      </c>
      <c r="D29" s="29"/>
      <c r="E29" s="35"/>
      <c r="F29" s="12">
        <f t="shared" si="0"/>
        <v>0.3562499999999999</v>
      </c>
      <c r="H29" s="36"/>
    </row>
    <row r="30" spans="1:254" x14ac:dyDescent="0.25">
      <c r="A30" s="34">
        <f t="shared" si="2"/>
        <v>5.1099999999999994</v>
      </c>
      <c r="B30" s="75" t="s">
        <v>26</v>
      </c>
      <c r="C30" s="131" t="s">
        <v>27</v>
      </c>
      <c r="D30" s="145" t="s">
        <v>25</v>
      </c>
      <c r="E30" s="35">
        <v>5</v>
      </c>
      <c r="F30" s="12">
        <f t="shared" si="0"/>
        <v>0.3562499999999999</v>
      </c>
      <c r="H30" s="36">
        <v>3.4722222222222225E-3</v>
      </c>
    </row>
    <row r="31" spans="1:254" ht="15" customHeight="1" x14ac:dyDescent="0.25">
      <c r="A31" s="34">
        <f t="shared" si="2"/>
        <v>5.1199999999999992</v>
      </c>
      <c r="B31" s="2" t="s">
        <v>16</v>
      </c>
      <c r="C31" s="132" t="s">
        <v>45</v>
      </c>
      <c r="D31" s="145" t="s">
        <v>40</v>
      </c>
      <c r="E31" s="35">
        <v>10</v>
      </c>
      <c r="F31" s="12">
        <f t="shared" si="0"/>
        <v>0.35972222222222211</v>
      </c>
      <c r="H31" s="36">
        <v>6.9444444444444441E-3</v>
      </c>
    </row>
    <row r="32" spans="1:254" x14ac:dyDescent="0.25">
      <c r="A32" s="34">
        <f t="shared" si="2"/>
        <v>5.129999999999999</v>
      </c>
      <c r="B32" s="75" t="s">
        <v>16</v>
      </c>
      <c r="C32" s="131" t="s">
        <v>41</v>
      </c>
      <c r="D32" s="145" t="s">
        <v>29</v>
      </c>
      <c r="E32" s="94">
        <v>15</v>
      </c>
      <c r="F32" s="12">
        <f t="shared" si="0"/>
        <v>0.36666666666666653</v>
      </c>
      <c r="H32" s="36">
        <v>3.4722222222222225E-3</v>
      </c>
      <c r="J32" s="82"/>
    </row>
    <row r="33" spans="1:10" x14ac:dyDescent="0.25">
      <c r="A33" s="34">
        <f t="shared" si="2"/>
        <v>5.1399999999999988</v>
      </c>
      <c r="B33" s="75" t="s">
        <v>16</v>
      </c>
      <c r="C33" s="135" t="s">
        <v>30</v>
      </c>
      <c r="D33" s="159" t="s">
        <v>31</v>
      </c>
      <c r="E33" s="35">
        <v>5</v>
      </c>
      <c r="F33" s="12">
        <f t="shared" si="0"/>
        <v>0.37708333333333321</v>
      </c>
      <c r="H33" s="36">
        <v>3.4722222222222225E-3</v>
      </c>
    </row>
    <row r="34" spans="1:10" x14ac:dyDescent="0.25">
      <c r="A34" s="34">
        <f t="shared" si="2"/>
        <v>5.1499999999999986</v>
      </c>
      <c r="B34" s="75" t="s">
        <v>16</v>
      </c>
      <c r="C34" s="156" t="s">
        <v>75</v>
      </c>
      <c r="D34" s="162" t="s">
        <v>8</v>
      </c>
      <c r="E34" s="106">
        <v>10</v>
      </c>
      <c r="F34" s="12">
        <f t="shared" si="0"/>
        <v>0.38055555555555542</v>
      </c>
      <c r="H34" s="36"/>
    </row>
    <row r="35" spans="1:10" x14ac:dyDescent="0.25">
      <c r="A35" s="34">
        <f t="shared" si="2"/>
        <v>5.1599999999999984</v>
      </c>
      <c r="B35" s="75" t="s">
        <v>16</v>
      </c>
      <c r="C35" s="160" t="s">
        <v>59</v>
      </c>
      <c r="D35" s="161" t="s">
        <v>25</v>
      </c>
      <c r="E35" s="35">
        <v>5</v>
      </c>
      <c r="F35" s="12">
        <f t="shared" si="0"/>
        <v>0.38749999999999984</v>
      </c>
      <c r="H35" s="36"/>
    </row>
    <row r="36" spans="1:10" ht="22.5" x14ac:dyDescent="0.25">
      <c r="A36" s="154">
        <f t="shared" si="2"/>
        <v>5.1699999999999982</v>
      </c>
      <c r="B36" s="75" t="s">
        <v>9</v>
      </c>
      <c r="C36" s="156" t="s">
        <v>74</v>
      </c>
      <c r="D36" s="155" t="s">
        <v>25</v>
      </c>
      <c r="E36" s="35">
        <v>5</v>
      </c>
      <c r="F36" s="12">
        <f t="shared" si="0"/>
        <v>0.39097222222222205</v>
      </c>
      <c r="H36" s="36"/>
    </row>
    <row r="37" spans="1:10" ht="15" customHeight="1" x14ac:dyDescent="0.25">
      <c r="A37" s="34">
        <v>5.2</v>
      </c>
      <c r="B37" s="116"/>
      <c r="C37" s="107" t="s">
        <v>55</v>
      </c>
      <c r="D37" s="29"/>
      <c r="E37" s="35"/>
      <c r="F37" s="12">
        <f t="shared" si="0"/>
        <v>0.39444444444444426</v>
      </c>
      <c r="H37" s="36"/>
    </row>
    <row r="38" spans="1:10" x14ac:dyDescent="0.25">
      <c r="A38" s="34">
        <f t="shared" si="2"/>
        <v>5.21</v>
      </c>
      <c r="B38" s="88" t="s">
        <v>16</v>
      </c>
      <c r="C38" s="133" t="s">
        <v>48</v>
      </c>
      <c r="D38" s="145" t="s">
        <v>28</v>
      </c>
      <c r="E38" s="35">
        <v>5</v>
      </c>
      <c r="F38" s="12">
        <f t="shared" si="0"/>
        <v>0.39444444444444426</v>
      </c>
      <c r="H38" s="36">
        <v>3.4722222222222225E-3</v>
      </c>
      <c r="J38" s="82"/>
    </row>
    <row r="39" spans="1:10" x14ac:dyDescent="0.25">
      <c r="A39" s="34">
        <f t="shared" si="2"/>
        <v>5.22</v>
      </c>
      <c r="B39" s="76" t="s">
        <v>16</v>
      </c>
      <c r="C39" s="134" t="s">
        <v>52</v>
      </c>
      <c r="D39" s="145" t="s">
        <v>8</v>
      </c>
      <c r="E39" s="95">
        <v>5</v>
      </c>
      <c r="F39" s="12">
        <f t="shared" si="0"/>
        <v>0.39791666666666647</v>
      </c>
      <c r="H39" s="36">
        <v>3.4722222222222225E-3</v>
      </c>
    </row>
    <row r="40" spans="1:10" x14ac:dyDescent="0.25">
      <c r="A40" s="34">
        <f t="shared" si="2"/>
        <v>5.2299999999999995</v>
      </c>
      <c r="B40" s="153"/>
      <c r="C40" s="157" t="s">
        <v>73</v>
      </c>
      <c r="D40" s="155" t="s">
        <v>8</v>
      </c>
      <c r="E40" s="95">
        <v>5</v>
      </c>
      <c r="F40" s="12">
        <f t="shared" si="0"/>
        <v>0.40138888888888868</v>
      </c>
      <c r="H40" s="36"/>
    </row>
    <row r="41" spans="1:10" ht="15" customHeight="1" x14ac:dyDescent="0.25">
      <c r="A41" s="34">
        <v>5.3</v>
      </c>
      <c r="B41" s="2"/>
      <c r="C41" s="107" t="s">
        <v>56</v>
      </c>
      <c r="D41" s="29"/>
      <c r="E41" s="35"/>
      <c r="F41" s="12">
        <f t="shared" si="0"/>
        <v>0.40486111111111089</v>
      </c>
      <c r="H41" s="36"/>
    </row>
    <row r="42" spans="1:10" x14ac:dyDescent="0.25">
      <c r="A42" s="34">
        <f t="shared" si="2"/>
        <v>5.31</v>
      </c>
      <c r="B42" s="76" t="s">
        <v>16</v>
      </c>
      <c r="C42" s="131" t="s">
        <v>50</v>
      </c>
      <c r="D42" s="145" t="s">
        <v>51</v>
      </c>
      <c r="E42" s="95">
        <v>10</v>
      </c>
      <c r="F42" s="12">
        <f t="shared" si="0"/>
        <v>0.40486111111111089</v>
      </c>
      <c r="H42" s="36"/>
    </row>
    <row r="43" spans="1:10" x14ac:dyDescent="0.25">
      <c r="A43" s="34">
        <f t="shared" si="2"/>
        <v>5.3199999999999994</v>
      </c>
      <c r="B43" s="104" t="s">
        <v>16</v>
      </c>
      <c r="C43" s="135" t="s">
        <v>49</v>
      </c>
      <c r="D43" s="145" t="s">
        <v>8</v>
      </c>
      <c r="E43" s="35">
        <v>5</v>
      </c>
      <c r="F43" s="12">
        <f t="shared" si="0"/>
        <v>0.41180555555555531</v>
      </c>
      <c r="H43" s="36">
        <v>3.4722222222222225E-3</v>
      </c>
      <c r="J43" s="82"/>
    </row>
    <row r="44" spans="1:10" x14ac:dyDescent="0.25">
      <c r="A44" s="119">
        <f t="shared" si="2"/>
        <v>5.3299999999999992</v>
      </c>
      <c r="B44" s="120" t="s">
        <v>64</v>
      </c>
      <c r="C44" s="136" t="s">
        <v>62</v>
      </c>
      <c r="D44" s="146" t="s">
        <v>63</v>
      </c>
      <c r="E44" s="121">
        <v>0</v>
      </c>
      <c r="F44" s="118">
        <f t="shared" si="0"/>
        <v>0.41527777777777752</v>
      </c>
      <c r="H44" s="36"/>
      <c r="J44" s="82"/>
    </row>
    <row r="45" spans="1:10" ht="22.5" x14ac:dyDescent="0.25">
      <c r="A45" s="122"/>
      <c r="B45" s="123"/>
      <c r="C45" s="124" t="s">
        <v>65</v>
      </c>
      <c r="D45" s="147"/>
      <c r="E45" s="125"/>
      <c r="F45" s="126"/>
      <c r="H45" s="36"/>
      <c r="J45" s="82"/>
    </row>
    <row r="46" spans="1:10" ht="15" customHeight="1" x14ac:dyDescent="0.25">
      <c r="A46" s="34">
        <v>5.4</v>
      </c>
      <c r="B46" s="115"/>
      <c r="C46" s="117" t="s">
        <v>57</v>
      </c>
      <c r="D46" s="29"/>
      <c r="E46" s="35">
        <v>0</v>
      </c>
      <c r="F46" s="12">
        <f>F44+E44</f>
        <v>0.41527777777777752</v>
      </c>
      <c r="H46" s="36"/>
    </row>
    <row r="47" spans="1:10" x14ac:dyDescent="0.25">
      <c r="A47" s="108">
        <f t="shared" si="2"/>
        <v>5.41</v>
      </c>
      <c r="B47" s="109" t="s">
        <v>12</v>
      </c>
      <c r="C47" s="137" t="s">
        <v>32</v>
      </c>
      <c r="D47" s="148" t="s">
        <v>60</v>
      </c>
      <c r="E47" s="110">
        <v>0</v>
      </c>
      <c r="F47" s="118">
        <f>F46+TIME(0,E46,0)</f>
        <v>0.41527777777777752</v>
      </c>
      <c r="H47" s="36">
        <v>2.0833333333333333E-3</v>
      </c>
    </row>
    <row r="48" spans="1:10" ht="22.5" x14ac:dyDescent="0.25">
      <c r="A48" s="111"/>
      <c r="B48" s="112"/>
      <c r="C48" s="127" t="s">
        <v>66</v>
      </c>
      <c r="D48" s="149"/>
      <c r="E48" s="113"/>
      <c r="F48" s="114"/>
      <c r="H48" s="36"/>
    </row>
    <row r="49" spans="1:10" x14ac:dyDescent="0.25">
      <c r="A49" s="96">
        <f>A47+0.01</f>
        <v>5.42</v>
      </c>
      <c r="B49" s="105" t="s">
        <v>12</v>
      </c>
      <c r="C49" s="138" t="s">
        <v>61</v>
      </c>
      <c r="D49" s="150" t="s">
        <v>60</v>
      </c>
      <c r="E49" s="98">
        <v>0</v>
      </c>
      <c r="F49" s="99">
        <f>F47+TIME(0,E47,0)</f>
        <v>0.41527777777777752</v>
      </c>
      <c r="G49" s="141"/>
      <c r="H49" s="36"/>
    </row>
    <row r="50" spans="1:10" ht="22.5" x14ac:dyDescent="0.25">
      <c r="A50" s="100"/>
      <c r="B50" s="101"/>
      <c r="C50" s="128" t="s">
        <v>67</v>
      </c>
      <c r="D50" s="151"/>
      <c r="E50" s="103"/>
      <c r="F50" s="102">
        <f t="shared" ref="F50:F54" si="3">F49+TIME(0,E49,0)</f>
        <v>0.41527777777777752</v>
      </c>
      <c r="G50" s="141"/>
      <c r="H50" s="36"/>
    </row>
    <row r="51" spans="1:10" x14ac:dyDescent="0.25">
      <c r="A51" s="96">
        <f>A49+0.01</f>
        <v>5.43</v>
      </c>
      <c r="B51" s="97" t="s">
        <v>12</v>
      </c>
      <c r="C51" s="139" t="s">
        <v>68</v>
      </c>
      <c r="D51" s="150" t="s">
        <v>60</v>
      </c>
      <c r="E51" s="98">
        <v>0</v>
      </c>
      <c r="F51" s="99">
        <f>F49+TIME(0,E49,0)</f>
        <v>0.41527777777777752</v>
      </c>
      <c r="G51" s="141"/>
      <c r="H51" s="36"/>
    </row>
    <row r="52" spans="1:10" ht="22.5" x14ac:dyDescent="0.25">
      <c r="A52" s="100"/>
      <c r="B52" s="101"/>
      <c r="C52" s="128" t="s">
        <v>70</v>
      </c>
      <c r="D52" s="151"/>
      <c r="E52" s="103"/>
      <c r="F52" s="102">
        <f t="shared" si="3"/>
        <v>0.41527777777777752</v>
      </c>
      <c r="G52" s="141"/>
      <c r="H52" s="36"/>
    </row>
    <row r="53" spans="1:10" x14ac:dyDescent="0.25">
      <c r="A53" s="96">
        <f>A51+0.01</f>
        <v>5.4399999999999995</v>
      </c>
      <c r="B53" s="97" t="s">
        <v>12</v>
      </c>
      <c r="C53" s="140" t="s">
        <v>71</v>
      </c>
      <c r="D53" s="150" t="s">
        <v>60</v>
      </c>
      <c r="E53" s="98">
        <v>0</v>
      </c>
      <c r="F53" s="99">
        <f>F51+TIME(0,E51,0)</f>
        <v>0.41527777777777752</v>
      </c>
      <c r="G53" s="141"/>
      <c r="H53" s="36"/>
    </row>
    <row r="54" spans="1:10" ht="22.5" x14ac:dyDescent="0.25">
      <c r="A54" s="100"/>
      <c r="B54" s="101"/>
      <c r="C54" s="128" t="s">
        <v>72</v>
      </c>
      <c r="D54" s="151"/>
      <c r="E54" s="103"/>
      <c r="F54" s="102">
        <f t="shared" si="3"/>
        <v>0.41527777777777752</v>
      </c>
      <c r="G54" s="141"/>
      <c r="H54" s="36"/>
    </row>
    <row r="55" spans="1:10" x14ac:dyDescent="0.25">
      <c r="A55" s="34">
        <f>A53+0.01</f>
        <v>5.4499999999999993</v>
      </c>
      <c r="B55" s="164" t="s">
        <v>16</v>
      </c>
      <c r="C55" s="142" t="s">
        <v>69</v>
      </c>
      <c r="D55" s="143" t="s">
        <v>60</v>
      </c>
      <c r="E55" s="152">
        <v>3</v>
      </c>
      <c r="F55" s="12">
        <f>F53+TIME(0,E53,0)</f>
        <v>0.41527777777777752</v>
      </c>
      <c r="G55" s="141"/>
      <c r="H55" s="36"/>
    </row>
    <row r="56" spans="1:10" x14ac:dyDescent="0.25">
      <c r="A56" s="34">
        <f>A46+0.1</f>
        <v>5.5</v>
      </c>
      <c r="B56" s="75" t="s">
        <v>16</v>
      </c>
      <c r="C56" s="90" t="s">
        <v>34</v>
      </c>
      <c r="D56" s="29" t="s">
        <v>8</v>
      </c>
      <c r="E56" s="35">
        <v>3</v>
      </c>
      <c r="F56" s="12">
        <f t="shared" si="0"/>
        <v>0.41736111111111085</v>
      </c>
      <c r="H56" s="36">
        <v>2.0833333333333333E-3</v>
      </c>
      <c r="J56" s="82"/>
    </row>
    <row r="57" spans="1:10" x14ac:dyDescent="0.25">
      <c r="A57" s="34">
        <f>A56+0.1</f>
        <v>5.6</v>
      </c>
      <c r="B57" s="75" t="s">
        <v>16</v>
      </c>
      <c r="C57" s="90" t="s">
        <v>35</v>
      </c>
      <c r="D57" s="29" t="s">
        <v>33</v>
      </c>
      <c r="E57" s="35">
        <v>15</v>
      </c>
      <c r="F57" s="12">
        <f t="shared" si="0"/>
        <v>0.41944444444444418</v>
      </c>
      <c r="H57" s="36">
        <v>1.0416666666666666E-2</v>
      </c>
    </row>
    <row r="58" spans="1:10" x14ac:dyDescent="0.25">
      <c r="A58" s="84">
        <f t="shared" si="2"/>
        <v>5.6099999999999994</v>
      </c>
      <c r="B58" s="75"/>
      <c r="C58" s="90"/>
      <c r="D58" s="29"/>
      <c r="E58" s="11"/>
      <c r="F58" s="12">
        <f t="shared" si="0"/>
        <v>0.42986111111111086</v>
      </c>
      <c r="H58" s="13"/>
    </row>
    <row r="59" spans="1:10" x14ac:dyDescent="0.25">
      <c r="A59" s="165">
        <f t="shared" si="2"/>
        <v>5.6199999999999992</v>
      </c>
      <c r="B59" s="77" t="s">
        <v>26</v>
      </c>
      <c r="C59" s="78" t="s">
        <v>36</v>
      </c>
      <c r="D59" s="91" t="s">
        <v>8</v>
      </c>
      <c r="E59" s="92"/>
      <c r="F59" s="93" t="s">
        <v>42</v>
      </c>
      <c r="H59" s="47"/>
    </row>
    <row r="60" spans="1:10" x14ac:dyDescent="0.25">
      <c r="A60" s="48"/>
      <c r="B60" s="49"/>
      <c r="C60" s="46"/>
      <c r="D60" s="46"/>
      <c r="E60" s="50"/>
      <c r="F60" s="51"/>
      <c r="H60" s="52"/>
    </row>
    <row r="61" spans="1:10" x14ac:dyDescent="0.25">
      <c r="A61" s="53" t="s">
        <v>3</v>
      </c>
      <c r="B61" s="49" t="s">
        <v>3</v>
      </c>
      <c r="C61" s="46" t="s">
        <v>37</v>
      </c>
      <c r="D61" s="46"/>
      <c r="E61" s="50" t="s">
        <v>3</v>
      </c>
      <c r="F61" s="51" t="s">
        <v>3</v>
      </c>
      <c r="H61" s="54" t="s">
        <v>3</v>
      </c>
    </row>
    <row r="62" spans="1:10" x14ac:dyDescent="0.25">
      <c r="A62" s="49"/>
      <c r="B62" s="55"/>
      <c r="C62" s="46" t="s">
        <v>38</v>
      </c>
      <c r="D62" s="56"/>
      <c r="E62" s="57"/>
      <c r="F62" s="58"/>
      <c r="H62" s="59"/>
    </row>
    <row r="63" spans="1:10" x14ac:dyDescent="0.25">
      <c r="A63" s="49"/>
      <c r="B63" s="60"/>
      <c r="C63" s="61"/>
      <c r="D63" s="62"/>
      <c r="E63" s="63"/>
      <c r="F63" s="64"/>
      <c r="H63" s="65"/>
    </row>
    <row r="64" spans="1:10" x14ac:dyDescent="0.25">
      <c r="A64" s="66"/>
      <c r="B64" s="67"/>
      <c r="C64" s="68"/>
    </row>
    <row r="65" spans="1:4" x14ac:dyDescent="0.25">
      <c r="A65" s="66"/>
      <c r="B65" s="67"/>
      <c r="C65" s="73"/>
      <c r="D65" s="73"/>
    </row>
    <row r="66" spans="1:4" x14ac:dyDescent="0.25">
      <c r="A66" s="66"/>
      <c r="B66" s="67"/>
      <c r="C66" s="74"/>
      <c r="D66" s="73"/>
    </row>
    <row r="67" spans="1:4" x14ac:dyDescent="0.25">
      <c r="D67" s="73"/>
    </row>
  </sheetData>
  <mergeCells count="15">
    <mergeCell ref="E49:E50"/>
    <mergeCell ref="E51:E52"/>
    <mergeCell ref="E53:E54"/>
    <mergeCell ref="F49:F50"/>
    <mergeCell ref="F51:F52"/>
    <mergeCell ref="F53:F54"/>
    <mergeCell ref="D49:D50"/>
    <mergeCell ref="D51:D52"/>
    <mergeCell ref="D53:D54"/>
    <mergeCell ref="A49:A50"/>
    <mergeCell ref="A51:A52"/>
    <mergeCell ref="A53:A54"/>
    <mergeCell ref="B49:B50"/>
    <mergeCell ref="B51:B52"/>
    <mergeCell ref="B53:B54"/>
  </mergeCells>
  <hyperlinks>
    <hyperlink ref="C45" r:id="rId1" display="https://mentor.ieee.org/802.18/dcn/13/18-13-0117-06-0000-802-24-draft-for-itu-r-q236.docx "/>
    <hyperlink ref="C48" r:id="rId2" display="https://mentor.ieee.org/802-ec/dcn/14/ec-14-0015-00-00SA-802-publication-report-2014.pdf  "/>
    <hyperlink ref="C50" r:id="rId3"/>
    <hyperlink ref="C52" r:id="rId4"/>
    <hyperlink ref="C54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2014-03-12T15:02:11Z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