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80" windowWidth="13530" windowHeight="7065"/>
  </bookViews>
  <sheets>
    <sheet name="EC_Opening_Agenda" sheetId="1" r:id="rId1"/>
  </sheets>
  <definedNames>
    <definedName name="Excel_BuiltIn_Print_Area_1_1">EC_Opening_Agenda!$A$1:$F$57</definedName>
    <definedName name="_xlnm.Print_Area" localSheetId="0">EC_Opening_Agenda!$A$1:$F$58</definedName>
    <definedName name="Print_Area_MI">EC_Opening_Agenda!$A$1:$E$34</definedName>
    <definedName name="PRINT_AREA_MI_1">EC_Opening_Agenda!$A$1:$E$34</definedName>
  </definedNames>
  <calcPr calcId="144525"/>
</workbook>
</file>

<file path=xl/calcChain.xml><?xml version="1.0" encoding="utf-8"?>
<calcChain xmlns="http://schemas.openxmlformats.org/spreadsheetml/2006/main">
  <c r="A34" i="1" l="1"/>
  <c r="F34" i="1"/>
  <c r="F16" i="1"/>
  <c r="F15" i="1"/>
  <c r="A18" i="1" l="1"/>
  <c r="A19" i="1" l="1"/>
  <c r="A20" i="1" s="1"/>
  <c r="F9" i="1"/>
  <c r="A21" i="1" l="1"/>
  <c r="A22" i="1" s="1"/>
  <c r="A23" i="1" s="1"/>
  <c r="F10" i="1"/>
  <c r="F11" i="1" s="1"/>
  <c r="A24" i="1" l="1"/>
  <c r="A25" i="1" s="1"/>
  <c r="A27" i="1" s="1"/>
  <c r="A28" i="1" s="1"/>
  <c r="A29" i="1" s="1"/>
  <c r="A30" i="1" s="1"/>
  <c r="A31" i="1" s="1"/>
  <c r="A33" i="1" s="1"/>
  <c r="A35" i="1" s="1"/>
  <c r="F12" i="1"/>
  <c r="F13" i="1" s="1"/>
  <c r="F14" i="1" s="1"/>
  <c r="F17" i="1" s="1"/>
  <c r="F18" i="1" s="1"/>
  <c r="F19" i="1" s="1"/>
  <c r="F20" i="1" s="1"/>
  <c r="A37" i="1" l="1"/>
  <c r="A38" i="1" s="1"/>
  <c r="A39" i="1" s="1"/>
  <c r="A41" i="1" s="1"/>
  <c r="A43" i="1" s="1"/>
  <c r="A45" i="1" s="1"/>
  <c r="A47" i="1" s="1"/>
  <c r="F21" i="1"/>
  <c r="F22" i="1" s="1"/>
  <c r="F23" i="1" s="1"/>
  <c r="F24" i="1" s="1"/>
  <c r="F25" i="1" s="1"/>
  <c r="F26" i="1" l="1"/>
  <c r="F27" i="1" s="1"/>
  <c r="F28" i="1" s="1"/>
  <c r="F29" i="1" s="1"/>
  <c r="F30" i="1" s="1"/>
  <c r="F31" i="1" s="1"/>
  <c r="A50" i="1"/>
  <c r="A51" i="1" s="1"/>
  <c r="A53" i="1" s="1"/>
  <c r="A54" i="1" s="1"/>
  <c r="F32" i="1" l="1"/>
  <c r="F33" i="1" s="1"/>
  <c r="F35" i="1" s="1"/>
  <c r="F37" i="1" s="1"/>
  <c r="F38" i="1" s="1"/>
  <c r="F39" i="1" s="1"/>
  <c r="F41" i="1" s="1"/>
  <c r="F43" i="1" s="1"/>
  <c r="F45" i="1" s="1"/>
  <c r="F47" i="1" s="1"/>
  <c r="F48" i="1" s="1"/>
  <c r="F49" i="1" l="1"/>
  <c r="F50" i="1" s="1"/>
  <c r="F51" i="1" s="1"/>
  <c r="F52" i="1" s="1"/>
  <c r="F53" i="1" s="1"/>
</calcChain>
</file>

<file path=xl/comments1.xml><?xml version="1.0" encoding="utf-8"?>
<comments xmlns="http://schemas.openxmlformats.org/spreadsheetml/2006/main">
  <authors>
    <author>DAmbrosia, John</author>
  </authors>
  <commentList>
    <comment ref="A52" authorId="0">
      <text>
        <r>
          <rPr>
            <b/>
            <sz val="9"/>
            <color indexed="81"/>
            <rFont val="Tahoma"/>
            <charset val="1"/>
          </rPr>
          <t>DAmbrosia, John: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<sst xmlns="http://schemas.openxmlformats.org/spreadsheetml/2006/main" count="141" uniqueCount="77">
  <si>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</si>
  <si>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</si>
  <si>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</si>
  <si>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</si>
  <si>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</si>
  <si>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</si>
  <si>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</si>
  <si>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</si>
  <si>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</si>
  <si>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</si>
  <si>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</si>
  <si>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</si>
  <si>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</si>
  <si>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EC member affiliation updates</t>
  </si>
  <si>
    <t>IEEE Staff Introductions</t>
  </si>
  <si>
    <t>Nikolich/Gerdon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</si>
  <si>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</si>
  <si>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</si>
  <si>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</si>
  <si>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</si>
  <si>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</si>
  <si>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</si>
  <si>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</si>
  <si>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</si>
  <si>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</si>
  <si>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</si>
  <si>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</si>
  <si>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Smart Grid TAG Update</t>
  </si>
  <si>
    <t>DT</t>
  </si>
  <si>
    <t>802 JTC1 ad hoc update</t>
  </si>
  <si>
    <t>Kraemer/Myles</t>
  </si>
  <si>
    <t>Rosdahl</t>
  </si>
  <si>
    <t>McCabe</t>
  </si>
  <si>
    <t>Treasurer's report</t>
  </si>
  <si>
    <t>Chaplin</t>
  </si>
  <si>
    <t>IEEE 802 University Outreach status update</t>
  </si>
  <si>
    <t>Law</t>
  </si>
  <si>
    <t>Document publication priority update</t>
  </si>
  <si>
    <t>McCabe/Nikolich</t>
  </si>
  <si>
    <t>SA International Activities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</si>
  <si>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</si>
  <si>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</si>
  <si>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</si>
  <si>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</si>
  <si>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</si>
  <si>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</si>
  <si>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</si>
  <si>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</si>
  <si>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802 Overview and Architecture status update &amp; Sponsor Ballot Results</t>
  </si>
  <si>
    <t>Future venue contract status &amp; Vendor Contract Renewal Status</t>
  </si>
  <si>
    <t>10:30AM</t>
  </si>
  <si>
    <t>SA/ITU Status Report</t>
  </si>
  <si>
    <t>Activities - Ethernet 40th Celebration</t>
  </si>
  <si>
    <t>Open Stand Status</t>
  </si>
  <si>
    <t>GetIEEE 802 Agreement update</t>
  </si>
  <si>
    <t>802 Messaging and Public Visibility Plans for 2014</t>
  </si>
  <si>
    <t>DT P&amp;P, OM and Chair's guidelines updates</t>
  </si>
  <si>
    <t>Standards Solutions Update</t>
  </si>
  <si>
    <t>Pienciak</t>
  </si>
  <si>
    <t xml:space="preserve">Ref: https://mentor.ieee.org/802-ec/dcn/13/ec-13-0057-00-00SA-global-activities-update-nov-2013-plenary.pdf </t>
  </si>
  <si>
    <t xml:space="preserve">Ref: https://mentor.ieee.org/802-ec/dcn/13/ec-13-0056-00-00SA-802-publication-report-2013.pdf </t>
  </si>
  <si>
    <t xml:space="preserve">Ref: https://mentor.ieee.org/802-ec/dcn/13/ec-13-0059-00-00SA-get-ieee-802-standards-program-update.ppt   </t>
  </si>
  <si>
    <t>EC OmniRAN SG Status Update</t>
  </si>
  <si>
    <t>Reigel</t>
  </si>
  <si>
    <t>IEEE SA Organizational Update</t>
  </si>
  <si>
    <t>McCabe / Gerdon</t>
  </si>
  <si>
    <t>IEEE 802 Task Force Draft Agenda</t>
  </si>
  <si>
    <t>APPROVE Motion: Approve  minutes of 01Oct conference call,  2013_10_01_Call_Minutes_R1.pdf</t>
  </si>
  <si>
    <t>APPROVE Motion: Approve minutes of 01-Oct Exec Session, 2013_10_01_EC_Exec_Minutes_R0.pdf</t>
  </si>
  <si>
    <t xml:space="preserve">https://mentor.ieee.org/802-ec/dcn/13/ec-13-0061-00-00SA-openstand-update.pdf </t>
  </si>
  <si>
    <t xml:space="preserve">https://mentor.ieee.org/802-ec/dcn/13/ec-13-0060-00-00SA-standards-solutions-update.pptx </t>
  </si>
  <si>
    <t>Update 802EC Leadership Conference</t>
  </si>
  <si>
    <t>Stephens</t>
  </si>
  <si>
    <t>v05</t>
  </si>
  <si>
    <t>Marks</t>
  </si>
  <si>
    <t>Recogition of Award Recipient</t>
  </si>
  <si>
    <t>Chair Announcements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</si>
</sst>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u/>
      <sz val="12"/>
      <color theme="10"/>
      <name val="Courier New"/>
      <family val="3"/>
    </font>
    <font>
      <u/>
      <sz val="8"/>
      <color theme="10"/>
      <name val="Courier New"/>
      <family val="3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3" fillId="0" borderId="0" applyNumberFormat="0" applyFill="0" applyBorder="0" applyAlignment="0" applyProtection="0"/>
  </cellStyleXfs>
  <cellXfs count="142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>
      <alignment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Border="1" applyAlignment="1">
      <alignment vertical="top" wrapText="1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2" fontId="20" fillId="22" borderId="13" xfId="0" applyNumberFormat="1" applyFont="1" applyFill="1" applyBorder="1" applyAlignment="1" applyProtection="1">
      <alignment horizontal="left" vertical="top"/>
    </xf>
    <xf numFmtId="164" fontId="20" fillId="22" borderId="13" xfId="0" applyFont="1" applyFill="1" applyBorder="1" applyAlignment="1">
      <alignment vertical="top"/>
    </xf>
    <xf numFmtId="164" fontId="20" fillId="22" borderId="13" xfId="0" applyFont="1" applyFill="1" applyBorder="1" applyAlignment="1" applyProtection="1">
      <alignment horizontal="left" vertical="top" wrapText="1"/>
    </xf>
    <xf numFmtId="1" fontId="20" fillId="22" borderId="13" xfId="0" applyNumberFormat="1" applyFont="1" applyFill="1" applyBorder="1" applyAlignment="1" applyProtection="1">
      <alignment horizontal="right" vertical="top"/>
    </xf>
    <xf numFmtId="165" fontId="20" fillId="22" borderId="12" xfId="0" applyNumberFormat="1" applyFont="1" applyFill="1" applyBorder="1" applyAlignment="1" applyProtection="1">
      <alignment horizontal="right" vertical="top"/>
    </xf>
    <xf numFmtId="2" fontId="20" fillId="22" borderId="14" xfId="0" applyNumberFormat="1" applyFont="1" applyFill="1" applyBorder="1" applyAlignment="1" applyProtection="1">
      <alignment horizontal="left" vertical="top"/>
    </xf>
    <xf numFmtId="164" fontId="20" fillId="22" borderId="14" xfId="0" applyFont="1" applyFill="1" applyBorder="1" applyAlignment="1">
      <alignment vertical="top"/>
    </xf>
    <xf numFmtId="164" fontId="20" fillId="22" borderId="14" xfId="0" applyFont="1" applyFill="1" applyBorder="1" applyAlignment="1" applyProtection="1">
      <alignment horizontal="left" vertical="top" wrapText="1"/>
    </xf>
    <xf numFmtId="1" fontId="20" fillId="22" borderId="14" xfId="0" applyNumberFormat="1" applyFont="1" applyFill="1" applyBorder="1" applyAlignment="1" applyProtection="1">
      <alignment horizontal="right" vertical="top"/>
    </xf>
    <xf numFmtId="165" fontId="20" fillId="22" borderId="15" xfId="0" applyNumberFormat="1" applyFont="1" applyFill="1" applyBorder="1" applyAlignment="1" applyProtection="1">
      <alignment horizontal="right" vertical="top"/>
    </xf>
    <xf numFmtId="164" fontId="24" fillId="22" borderId="14" xfId="46" applyFont="1" applyFill="1" applyBorder="1" applyAlignment="1" applyProtection="1">
      <alignment horizontal="left" vertical="top" wrapText="1"/>
    </xf>
    <xf numFmtId="2" fontId="20" fillId="22" borderId="0" xfId="0" applyNumberFormat="1" applyFont="1" applyFill="1" applyBorder="1" applyAlignment="1" applyProtection="1">
      <alignment horizontal="left" vertical="top"/>
    </xf>
    <xf numFmtId="164" fontId="21" fillId="0" borderId="0" xfId="0" applyFont="1" applyAlignment="1">
      <alignment vertical="top"/>
    </xf>
    <xf numFmtId="164" fontId="21" fillId="0" borderId="0" xfId="0" applyFont="1"/>
    <xf numFmtId="2" fontId="20" fillId="0" borderId="12" xfId="0" applyNumberFormat="1" applyFont="1" applyFill="1" applyBorder="1" applyAlignment="1" applyProtection="1">
      <alignment horizontal="left" vertical="top"/>
    </xf>
    <xf numFmtId="164" fontId="20" fillId="0" borderId="13" xfId="0" applyFont="1" applyFill="1" applyBorder="1" applyAlignment="1">
      <alignment vertical="top"/>
    </xf>
    <xf numFmtId="164" fontId="20" fillId="0" borderId="13" xfId="0" applyFont="1" applyFill="1" applyBorder="1" applyAlignment="1" applyProtection="1">
      <alignment horizontal="left" vertical="top" wrapText="1"/>
    </xf>
    <xf numFmtId="1" fontId="20" fillId="0" borderId="13" xfId="0" applyNumberFormat="1" applyFont="1" applyBorder="1" applyAlignment="1" applyProtection="1">
      <alignment horizontal="right" vertical="top"/>
    </xf>
    <xf numFmtId="165" fontId="20" fillId="0" borderId="12" xfId="0" applyNumberFormat="1" applyFont="1" applyBorder="1" applyAlignment="1" applyProtection="1">
      <alignment horizontal="right" vertical="top"/>
    </xf>
    <xf numFmtId="2" fontId="20" fillId="0" borderId="15" xfId="0" applyNumberFormat="1" applyFont="1" applyFill="1" applyBorder="1" applyAlignment="1" applyProtection="1">
      <alignment horizontal="left" vertical="top"/>
    </xf>
    <xf numFmtId="164" fontId="20" fillId="0" borderId="14" xfId="0" applyFont="1" applyFill="1" applyBorder="1" applyAlignment="1">
      <alignment vertical="top"/>
    </xf>
    <xf numFmtId="164" fontId="20" fillId="0" borderId="14" xfId="0" applyFont="1" applyFill="1" applyBorder="1" applyAlignment="1" applyProtection="1">
      <alignment horizontal="left" vertical="top" wrapText="1"/>
    </xf>
    <xf numFmtId="1" fontId="20" fillId="0" borderId="14" xfId="0" applyNumberFormat="1" applyFont="1" applyBorder="1" applyAlignment="1" applyProtection="1">
      <alignment horizontal="right"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4" fillId="0" borderId="14" xfId="46" applyFont="1" applyFill="1" applyBorder="1" applyAlignment="1" applyProtection="1">
      <alignment horizontal="left"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5" fontId="20" fillId="19" borderId="10" xfId="0" applyNumberFormat="1" applyFont="1" applyFill="1" applyBorder="1" applyAlignment="1" applyProtection="1">
      <alignment horizontal="righ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horizontal="left" vertical="top" wrapText="1"/>
    </xf>
    <xf numFmtId="1" fontId="20" fillId="20" borderId="11" xfId="0" applyNumberFormat="1" applyFont="1" applyFill="1" applyBorder="1" applyAlignment="1" applyProtection="1">
      <alignment vertical="top"/>
    </xf>
    <xf numFmtId="166" fontId="20" fillId="20" borderId="10" xfId="0" applyNumberFormat="1" applyFont="1" applyFill="1" applyBorder="1" applyAlignment="1" applyProtection="1">
      <alignment horizontal="right" vertical="top"/>
    </xf>
    <xf numFmtId="165" fontId="20" fillId="20" borderId="10" xfId="0" applyNumberFormat="1" applyFont="1" applyFill="1" applyBorder="1" applyAlignment="1" applyProtection="1">
      <alignment horizontal="right" vertical="top"/>
    </xf>
    <xf numFmtId="2" fontId="20" fillId="22" borderId="12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" fontId="20" fillId="20" borderId="11" xfId="0" applyNumberFormat="1" applyFont="1" applyFill="1" applyBorder="1" applyAlignment="1" applyProtection="1">
      <alignment horizontal="right" vertical="top"/>
    </xf>
    <xf numFmtId="165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2" fontId="20" fillId="18" borderId="12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>
      <alignment vertical="top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5" fontId="20" fillId="18" borderId="12" xfId="0" applyNumberFormat="1" applyFont="1" applyFill="1" applyBorder="1" applyAlignment="1" applyProtection="1">
      <alignment horizontal="right" vertical="top"/>
    </xf>
    <xf numFmtId="2" fontId="20" fillId="22" borderId="16" xfId="0" applyNumberFormat="1" applyFont="1" applyFill="1" applyBorder="1" applyAlignment="1" applyProtection="1">
      <alignment horizontal="left" vertical="top"/>
    </xf>
    <xf numFmtId="164" fontId="20" fillId="22" borderId="17" xfId="0" applyFont="1" applyFill="1" applyBorder="1" applyAlignment="1">
      <alignment vertical="top"/>
    </xf>
    <xf numFmtId="164" fontId="20" fillId="22" borderId="17" xfId="0" applyFont="1" applyFill="1" applyBorder="1" applyAlignment="1" applyProtection="1">
      <alignment horizontal="left" vertical="top" wrapText="1"/>
    </xf>
    <xf numFmtId="1" fontId="20" fillId="22" borderId="17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64" fontId="24" fillId="22" borderId="17" xfId="46" applyFont="1" applyFill="1" applyBorder="1" applyAlignment="1" applyProtection="1">
      <alignment horizontal="left" vertical="top" wrapText="1"/>
    </xf>
    <xf numFmtId="2" fontId="20" fillId="14" borderId="14" xfId="0" applyNumberFormat="1" applyFont="1" applyFill="1" applyBorder="1" applyAlignment="1" applyProtection="1">
      <alignment horizontal="left" vertical="top"/>
    </xf>
    <xf numFmtId="164" fontId="20" fillId="14" borderId="14" xfId="0" applyFont="1" applyFill="1" applyBorder="1" applyAlignment="1" applyProtection="1">
      <alignment horizontal="left" vertical="top"/>
    </xf>
    <xf numFmtId="164" fontId="20" fillId="14" borderId="14" xfId="0" applyFont="1" applyFill="1" applyBorder="1" applyAlignment="1">
      <alignment vertical="top" wrapText="1"/>
    </xf>
    <xf numFmtId="1" fontId="20" fillId="14" borderId="14" xfId="0" applyNumberFormat="1" applyFont="1" applyFill="1" applyBorder="1" applyAlignment="1" applyProtection="1">
      <alignment vertical="top"/>
    </xf>
    <xf numFmtId="165" fontId="20" fillId="21" borderId="15" xfId="0" applyNumberFormat="1" applyFont="1" applyFill="1" applyBorder="1" applyAlignment="1" applyProtection="1">
      <alignment horizontal="right" vertical="top"/>
    </xf>
    <xf numFmtId="165" fontId="20" fillId="20" borderId="11" xfId="0" applyNumberFormat="1" applyFont="1" applyFill="1" applyBorder="1" applyAlignment="1" applyProtection="1">
      <alignment horizontal="right" vertical="top"/>
    </xf>
    <xf numFmtId="168" fontId="20" fillId="20" borderId="11" xfId="0" applyNumberFormat="1" applyFont="1" applyFill="1" applyBorder="1" applyAlignment="1" applyProtection="1">
      <alignment horizontal="lef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mentor.ieee.org/802-ec/dcn/13/ec-13-0059-00-00SA-get-ieee-802-standards-program-update.ppt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mentor.ieee.org/802-ec/dcn/13/ec-13-0057-00-00SA-global-activities-update-nov-2013-plenary.pdf" TargetMode="External"/><Relationship Id="rId1" Type="http://schemas.openxmlformats.org/officeDocument/2006/relationships/hyperlink" Target="https://mentor.ieee.org/802-ec/dcn/13/ec-13-0056-00-00SA-802-publication-report-201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-ec/dcn/13/ec-13-0060-00-00SA-standards-solutions-update.pptx" TargetMode="External"/><Relationship Id="rId4" Type="http://schemas.openxmlformats.org/officeDocument/2006/relationships/hyperlink" Target="https://mentor.ieee.org/802-ec/dcn/13/ec-13-0061-00-00SA-openstand-upda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T62"/>
  <sheetViews>
    <sheetView tabSelected="1" topLeftCell="A37" workbookViewId="0">
      <selection activeCell="A54" sqref="A54:F54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3.8984375" style="69" customWidth="1"/>
    <col min="4" max="4" width="11.8984375" style="69" customWidth="1"/>
    <col min="5" max="5" width="3" style="70" customWidth="1"/>
    <col min="6" max="6" width="6.09765625" style="71" customWidth="1"/>
    <col min="7" max="7" width="3.59765625" style="7" customWidth="1"/>
    <col min="8" max="8" width="3" style="72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73</v>
      </c>
      <c r="B1" s="2"/>
      <c r="C1" s="3" t="s">
        <v>0</v>
      </c>
      <c r="D1" s="4"/>
      <c r="E1" s="5"/>
      <c r="F1" s="6"/>
      <c r="H1" s="8"/>
    </row>
    <row r="2" spans="1:254" x14ac:dyDescent="0.25">
      <c r="A2" s="2"/>
      <c r="B2" s="2"/>
      <c r="C2" s="3" t="s">
        <v>1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254" x14ac:dyDescent="0.25">
      <c r="A5" s="14"/>
      <c r="B5" s="15"/>
      <c r="C5" s="16" t="s">
        <v>5</v>
      </c>
      <c r="D5" s="17"/>
      <c r="E5" s="18"/>
      <c r="F5" s="19"/>
      <c r="H5" s="20"/>
    </row>
    <row r="6" spans="1:254" x14ac:dyDescent="0.25">
      <c r="A6" s="21"/>
      <c r="B6" s="22"/>
      <c r="C6" s="23" t="s">
        <v>6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53" si="0">F8+TIME(0,E8,0)</f>
        <v>0.33402777777777776</v>
      </c>
      <c r="H9" s="36">
        <v>6.9444444444444449E-3</v>
      </c>
    </row>
    <row r="10" spans="1:254" ht="23.25" customHeight="1" x14ac:dyDescent="0.25">
      <c r="A10" s="37">
        <v>3</v>
      </c>
      <c r="B10" s="21" t="s">
        <v>11</v>
      </c>
      <c r="C10" s="23" t="s">
        <v>67</v>
      </c>
      <c r="D10" s="23" t="s">
        <v>8</v>
      </c>
      <c r="E10" s="38">
        <v>0</v>
      </c>
      <c r="F10" s="26">
        <f t="shared" si="0"/>
        <v>0.34097222222222218</v>
      </c>
      <c r="H10" s="39">
        <v>0</v>
      </c>
    </row>
    <row r="11" spans="1:254" ht="23.25" customHeight="1" x14ac:dyDescent="0.25">
      <c r="A11" s="37">
        <v>3.01</v>
      </c>
      <c r="B11" s="21" t="s">
        <v>11</v>
      </c>
      <c r="C11" s="23" t="s">
        <v>68</v>
      </c>
      <c r="D11" s="23" t="s">
        <v>8</v>
      </c>
      <c r="E11" s="38">
        <v>0</v>
      </c>
      <c r="F11" s="26">
        <f t="shared" ref="F11" si="1">F10+TIME(0,E10,0)</f>
        <v>0.34097222222222218</v>
      </c>
      <c r="H11" s="39"/>
    </row>
    <row r="12" spans="1:254" s="83" customFormat="1" x14ac:dyDescent="0.25">
      <c r="A12" s="109">
        <v>4.01</v>
      </c>
      <c r="B12" s="110" t="s">
        <v>17</v>
      </c>
      <c r="C12" s="111" t="s">
        <v>13</v>
      </c>
      <c r="D12" s="111" t="s">
        <v>8</v>
      </c>
      <c r="E12" s="112">
        <v>5</v>
      </c>
      <c r="F12" s="113">
        <f>F10+TIME(0,E10,0)</f>
        <v>0.34097222222222218</v>
      </c>
      <c r="G12" s="81"/>
      <c r="H12" s="82">
        <v>0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</row>
    <row r="13" spans="1:254" x14ac:dyDescent="0.25">
      <c r="A13" s="37">
        <v>4.0199999999999996</v>
      </c>
      <c r="B13" s="21" t="s">
        <v>12</v>
      </c>
      <c r="C13" s="23" t="s">
        <v>14</v>
      </c>
      <c r="D13" s="23" t="s">
        <v>15</v>
      </c>
      <c r="E13" s="38">
        <v>0</v>
      </c>
      <c r="F13" s="26">
        <f t="shared" si="0"/>
        <v>0.34444444444444439</v>
      </c>
      <c r="H13" s="39">
        <v>0</v>
      </c>
    </row>
    <row r="14" spans="1:254" x14ac:dyDescent="0.25">
      <c r="A14" s="40">
        <v>4.03</v>
      </c>
      <c r="B14" s="41" t="s">
        <v>9</v>
      </c>
      <c r="C14" s="42" t="s">
        <v>46</v>
      </c>
      <c r="D14" s="42" t="s">
        <v>8</v>
      </c>
      <c r="E14" s="43">
        <v>5</v>
      </c>
      <c r="F14" s="12">
        <f t="shared" si="0"/>
        <v>0.34444444444444439</v>
      </c>
      <c r="G14" s="44"/>
      <c r="H14" s="13">
        <v>1.3888888888888887E-3</v>
      </c>
    </row>
    <row r="15" spans="1:254" x14ac:dyDescent="0.25">
      <c r="A15" s="40">
        <v>4.04</v>
      </c>
      <c r="B15" s="41" t="s">
        <v>17</v>
      </c>
      <c r="C15" s="42" t="s">
        <v>76</v>
      </c>
      <c r="D15" s="42" t="s">
        <v>8</v>
      </c>
      <c r="E15" s="43">
        <v>10</v>
      </c>
      <c r="F15" s="12">
        <f t="shared" si="0"/>
        <v>0.3479166666666666</v>
      </c>
      <c r="G15" s="44"/>
      <c r="H15" s="13"/>
    </row>
    <row r="16" spans="1:254" x14ac:dyDescent="0.25">
      <c r="A16" s="34"/>
      <c r="B16" s="2"/>
      <c r="C16" s="29"/>
      <c r="D16" s="29"/>
      <c r="E16" s="11">
        <v>0</v>
      </c>
      <c r="F16" s="12">
        <f t="shared" si="0"/>
        <v>0.35486111111111102</v>
      </c>
      <c r="H16" s="13">
        <v>0</v>
      </c>
    </row>
    <row r="17" spans="1:254" x14ac:dyDescent="0.25">
      <c r="A17" s="34"/>
      <c r="B17" s="2"/>
      <c r="C17" s="29" t="s">
        <v>16</v>
      </c>
      <c r="D17" s="29"/>
      <c r="E17" s="11">
        <v>0</v>
      </c>
      <c r="F17" s="12">
        <f t="shared" si="0"/>
        <v>0.35486111111111102</v>
      </c>
      <c r="H17" s="13">
        <v>0</v>
      </c>
    </row>
    <row r="18" spans="1:254" x14ac:dyDescent="0.25">
      <c r="A18" s="37">
        <f>5</f>
        <v>5</v>
      </c>
      <c r="B18" s="21" t="s">
        <v>12</v>
      </c>
      <c r="C18" s="23" t="s">
        <v>18</v>
      </c>
      <c r="D18" s="23" t="s">
        <v>8</v>
      </c>
      <c r="E18" s="38">
        <v>0</v>
      </c>
      <c r="F18" s="26">
        <f t="shared" si="0"/>
        <v>0.35486111111111102</v>
      </c>
      <c r="H18" s="39">
        <v>0</v>
      </c>
    </row>
    <row r="19" spans="1:254" x14ac:dyDescent="0.25">
      <c r="A19" s="37">
        <f t="shared" ref="A19:A54" si="2">A18+0.01</f>
        <v>5.01</v>
      </c>
      <c r="B19" s="21" t="s">
        <v>12</v>
      </c>
      <c r="C19" s="23" t="s">
        <v>19</v>
      </c>
      <c r="D19" s="23" t="s">
        <v>8</v>
      </c>
      <c r="E19" s="38">
        <v>0</v>
      </c>
      <c r="F19" s="26">
        <f t="shared" si="0"/>
        <v>0.35486111111111102</v>
      </c>
      <c r="H19" s="39">
        <v>0</v>
      </c>
    </row>
    <row r="20" spans="1:254" x14ac:dyDescent="0.25">
      <c r="A20" s="37">
        <f t="shared" si="2"/>
        <v>5.0199999999999996</v>
      </c>
      <c r="B20" s="21" t="s">
        <v>12</v>
      </c>
      <c r="C20" s="23" t="s">
        <v>20</v>
      </c>
      <c r="D20" s="23" t="s">
        <v>8</v>
      </c>
      <c r="E20" s="38">
        <v>0</v>
      </c>
      <c r="F20" s="26">
        <f t="shared" si="0"/>
        <v>0.35486111111111102</v>
      </c>
      <c r="H20" s="39">
        <v>0</v>
      </c>
    </row>
    <row r="21" spans="1:254" s="45" customFormat="1" x14ac:dyDescent="0.25">
      <c r="A21" s="109">
        <f t="shared" si="2"/>
        <v>5.0299999999999994</v>
      </c>
      <c r="B21" s="110" t="s">
        <v>12</v>
      </c>
      <c r="C21" s="111" t="s">
        <v>21</v>
      </c>
      <c r="D21" s="111" t="s">
        <v>8</v>
      </c>
      <c r="E21" s="112">
        <v>0</v>
      </c>
      <c r="F21" s="113">
        <f t="shared" si="0"/>
        <v>0.35486111111111102</v>
      </c>
      <c r="G21" s="44"/>
      <c r="H21" s="39">
        <v>0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</row>
    <row r="22" spans="1:254" x14ac:dyDescent="0.25">
      <c r="A22" s="37">
        <f t="shared" si="2"/>
        <v>5.0399999999999991</v>
      </c>
      <c r="B22" s="21" t="s">
        <v>12</v>
      </c>
      <c r="C22" s="23" t="s">
        <v>22</v>
      </c>
      <c r="D22" s="23" t="s">
        <v>8</v>
      </c>
      <c r="E22" s="38">
        <v>0</v>
      </c>
      <c r="F22" s="26">
        <f t="shared" si="0"/>
        <v>0.35486111111111102</v>
      </c>
      <c r="H22" s="39">
        <v>0</v>
      </c>
    </row>
    <row r="23" spans="1:254" x14ac:dyDescent="0.25">
      <c r="A23" s="124">
        <f t="shared" si="2"/>
        <v>5.0499999999999989</v>
      </c>
      <c r="B23" s="125" t="s">
        <v>12</v>
      </c>
      <c r="C23" s="126" t="s">
        <v>23</v>
      </c>
      <c r="D23" s="126" t="s">
        <v>8</v>
      </c>
      <c r="E23" s="127">
        <v>0</v>
      </c>
      <c r="F23" s="128">
        <f t="shared" si="0"/>
        <v>0.35486111111111102</v>
      </c>
      <c r="H23" s="39">
        <v>0</v>
      </c>
    </row>
    <row r="24" spans="1:254" x14ac:dyDescent="0.25">
      <c r="A24" s="75">
        <f t="shared" si="2"/>
        <v>5.0599999999999987</v>
      </c>
      <c r="B24" s="76" t="s">
        <v>17</v>
      </c>
      <c r="C24" s="78" t="s">
        <v>24</v>
      </c>
      <c r="D24" s="78" t="s">
        <v>8</v>
      </c>
      <c r="E24" s="79">
        <v>5</v>
      </c>
      <c r="F24" s="122">
        <f t="shared" si="0"/>
        <v>0.35486111111111102</v>
      </c>
      <c r="H24" s="36">
        <v>3.4722222222222225E-3</v>
      </c>
    </row>
    <row r="25" spans="1:254" ht="21" x14ac:dyDescent="0.25">
      <c r="A25" s="75">
        <f t="shared" si="2"/>
        <v>5.0699999999999985</v>
      </c>
      <c r="B25" s="76" t="s">
        <v>17</v>
      </c>
      <c r="C25" s="78" t="s">
        <v>25</v>
      </c>
      <c r="D25" s="78" t="s">
        <v>8</v>
      </c>
      <c r="E25" s="79">
        <v>5</v>
      </c>
      <c r="F25" s="122">
        <f t="shared" si="0"/>
        <v>0.35833333333333323</v>
      </c>
      <c r="H25" s="36">
        <v>3.4722222222222225E-3</v>
      </c>
    </row>
    <row r="26" spans="1:254" x14ac:dyDescent="0.25">
      <c r="A26" s="123">
        <v>5.0709999999999997</v>
      </c>
      <c r="B26" s="76" t="s">
        <v>17</v>
      </c>
      <c r="C26" s="78" t="s">
        <v>62</v>
      </c>
      <c r="D26" s="78" t="s">
        <v>63</v>
      </c>
      <c r="E26" s="79">
        <v>5</v>
      </c>
      <c r="F26" s="122">
        <f t="shared" si="0"/>
        <v>0.36180555555555544</v>
      </c>
      <c r="H26" s="36"/>
    </row>
    <row r="27" spans="1:254" x14ac:dyDescent="0.25">
      <c r="A27" s="75">
        <f>A25+0.01</f>
        <v>5.0799999999999983</v>
      </c>
      <c r="B27" s="76" t="s">
        <v>17</v>
      </c>
      <c r="C27" s="78" t="s">
        <v>48</v>
      </c>
      <c r="D27" s="78" t="s">
        <v>26</v>
      </c>
      <c r="E27" s="79">
        <v>5</v>
      </c>
      <c r="F27" s="122">
        <f t="shared" si="0"/>
        <v>0.36527777777777765</v>
      </c>
      <c r="H27" s="36">
        <v>3.4722222222222225E-3</v>
      </c>
    </row>
    <row r="28" spans="1:254" x14ac:dyDescent="0.25">
      <c r="A28" s="75">
        <f t="shared" si="2"/>
        <v>5.0899999999999981</v>
      </c>
      <c r="B28" s="76" t="s">
        <v>17</v>
      </c>
      <c r="C28" s="77" t="s">
        <v>27</v>
      </c>
      <c r="D28" s="78" t="s">
        <v>26</v>
      </c>
      <c r="E28" s="79">
        <v>5</v>
      </c>
      <c r="F28" s="122">
        <f t="shared" si="0"/>
        <v>0.36874999999999986</v>
      </c>
      <c r="H28" s="36">
        <v>3.4722222222222225E-3</v>
      </c>
    </row>
    <row r="29" spans="1:254" x14ac:dyDescent="0.25">
      <c r="A29" s="75">
        <f t="shared" si="2"/>
        <v>5.0999999999999979</v>
      </c>
      <c r="B29" s="76" t="s">
        <v>28</v>
      </c>
      <c r="C29" s="78" t="s">
        <v>56</v>
      </c>
      <c r="D29" s="78" t="s">
        <v>26</v>
      </c>
      <c r="E29" s="79">
        <v>5</v>
      </c>
      <c r="F29" s="122">
        <f t="shared" si="0"/>
        <v>0.37222222222222207</v>
      </c>
      <c r="H29" s="36">
        <v>3.4722222222222225E-3</v>
      </c>
    </row>
    <row r="30" spans="1:254" ht="15" customHeight="1" x14ac:dyDescent="0.25">
      <c r="A30" s="75">
        <f t="shared" si="2"/>
        <v>5.1099999999999977</v>
      </c>
      <c r="B30" s="76" t="s">
        <v>17</v>
      </c>
      <c r="C30" s="78" t="s">
        <v>55</v>
      </c>
      <c r="D30" s="78" t="s">
        <v>47</v>
      </c>
      <c r="E30" s="79">
        <v>10</v>
      </c>
      <c r="F30" s="122">
        <f t="shared" si="0"/>
        <v>0.37569444444444428</v>
      </c>
      <c r="H30" s="36">
        <v>6.9444444444444441E-3</v>
      </c>
    </row>
    <row r="31" spans="1:254" ht="15" customHeight="1" x14ac:dyDescent="0.25">
      <c r="A31" s="75">
        <f t="shared" si="2"/>
        <v>5.1199999999999974</v>
      </c>
      <c r="B31" s="76" t="s">
        <v>17</v>
      </c>
      <c r="C31" s="78" t="s">
        <v>52</v>
      </c>
      <c r="D31" s="78" t="s">
        <v>47</v>
      </c>
      <c r="E31" s="79">
        <v>3</v>
      </c>
      <c r="F31" s="122">
        <f t="shared" si="0"/>
        <v>0.3826388888888887</v>
      </c>
      <c r="H31" s="36">
        <v>3.4722222222222225E-3</v>
      </c>
    </row>
    <row r="32" spans="1:254" ht="15" customHeight="1" x14ac:dyDescent="0.25">
      <c r="A32" s="123">
        <v>5.1210000000000004</v>
      </c>
      <c r="B32" s="76" t="s">
        <v>17</v>
      </c>
      <c r="C32" s="78" t="s">
        <v>71</v>
      </c>
      <c r="D32" s="78" t="s">
        <v>72</v>
      </c>
      <c r="E32" s="79">
        <v>5</v>
      </c>
      <c r="F32" s="122">
        <f t="shared" si="0"/>
        <v>0.38472222222222202</v>
      </c>
      <c r="H32" s="36"/>
    </row>
    <row r="33" spans="1:254" x14ac:dyDescent="0.25">
      <c r="A33" s="75">
        <f>A31+0.01</f>
        <v>5.1299999999999972</v>
      </c>
      <c r="B33" s="76" t="s">
        <v>17</v>
      </c>
      <c r="C33" s="78" t="s">
        <v>29</v>
      </c>
      <c r="D33" s="78" t="s">
        <v>30</v>
      </c>
      <c r="E33" s="79">
        <v>5</v>
      </c>
      <c r="F33" s="122">
        <f t="shared" si="0"/>
        <v>0.38819444444444423</v>
      </c>
      <c r="H33" s="36">
        <v>3.4722222222222225E-3</v>
      </c>
    </row>
    <row r="34" spans="1:254" x14ac:dyDescent="0.25">
      <c r="A34" s="75">
        <f t="shared" si="2"/>
        <v>5.139999999999997</v>
      </c>
      <c r="B34" s="76" t="s">
        <v>17</v>
      </c>
      <c r="C34" s="78" t="s">
        <v>49</v>
      </c>
      <c r="D34" s="78" t="s">
        <v>31</v>
      </c>
      <c r="E34" s="79">
        <v>15</v>
      </c>
      <c r="F34" s="122">
        <f t="shared" si="0"/>
        <v>0.39166666666666644</v>
      </c>
      <c r="H34" s="36">
        <v>3.4722222222222225E-3</v>
      </c>
    </row>
    <row r="35" spans="1:254" x14ac:dyDescent="0.25">
      <c r="A35" s="129">
        <f t="shared" si="2"/>
        <v>5.1499999999999968</v>
      </c>
      <c r="B35" s="130" t="s">
        <v>12</v>
      </c>
      <c r="C35" s="131" t="s">
        <v>57</v>
      </c>
      <c r="D35" s="131" t="s">
        <v>58</v>
      </c>
      <c r="E35" s="132">
        <v>0</v>
      </c>
      <c r="F35" s="133">
        <f t="shared" si="0"/>
        <v>0.40208333333333313</v>
      </c>
      <c r="H35" s="36">
        <v>3.4722222222222225E-3</v>
      </c>
    </row>
    <row r="36" spans="1:254" ht="22.5" x14ac:dyDescent="0.25">
      <c r="A36" s="95"/>
      <c r="B36" s="90"/>
      <c r="C36" s="94" t="s">
        <v>70</v>
      </c>
      <c r="D36" s="91"/>
      <c r="E36" s="92"/>
      <c r="F36" s="93"/>
      <c r="H36" s="36"/>
    </row>
    <row r="37" spans="1:254" x14ac:dyDescent="0.25">
      <c r="A37" s="75">
        <f>A35+0.01</f>
        <v>5.1599999999999966</v>
      </c>
      <c r="B37" s="76" t="s">
        <v>17</v>
      </c>
      <c r="C37" s="78" t="s">
        <v>33</v>
      </c>
      <c r="D37" s="78" t="s">
        <v>34</v>
      </c>
      <c r="E37" s="79">
        <v>5</v>
      </c>
      <c r="F37" s="12">
        <f>F35+TIME(0,E35,0)</f>
        <v>0.40208333333333313</v>
      </c>
      <c r="H37" s="36">
        <v>3.4722222222222225E-3</v>
      </c>
    </row>
    <row r="38" spans="1:254" x14ac:dyDescent="0.25">
      <c r="A38" s="120">
        <f t="shared" si="2"/>
        <v>5.1699999999999964</v>
      </c>
      <c r="B38" s="114" t="s">
        <v>17</v>
      </c>
      <c r="C38" s="115" t="s">
        <v>35</v>
      </c>
      <c r="D38" s="115" t="s">
        <v>36</v>
      </c>
      <c r="E38" s="121">
        <v>2</v>
      </c>
      <c r="F38" s="118">
        <f t="shared" si="0"/>
        <v>0.40555555555555534</v>
      </c>
      <c r="H38" s="36">
        <v>3.4722222222222225E-3</v>
      </c>
    </row>
    <row r="39" spans="1:254" x14ac:dyDescent="0.25">
      <c r="A39" s="84">
        <f>A38+0.01</f>
        <v>5.1799999999999962</v>
      </c>
      <c r="B39" s="85" t="s">
        <v>12</v>
      </c>
      <c r="C39" s="86" t="s">
        <v>37</v>
      </c>
      <c r="D39" s="86" t="s">
        <v>38</v>
      </c>
      <c r="E39" s="87">
        <v>0</v>
      </c>
      <c r="F39" s="88">
        <f t="shared" si="0"/>
        <v>0.40694444444444422</v>
      </c>
      <c r="H39" s="36">
        <v>2.0833333333333333E-3</v>
      </c>
    </row>
    <row r="40" spans="1:254" ht="22.5" x14ac:dyDescent="0.25">
      <c r="A40" s="89"/>
      <c r="B40" s="90"/>
      <c r="C40" s="94" t="s">
        <v>60</v>
      </c>
      <c r="D40" s="91"/>
      <c r="E40" s="92"/>
      <c r="F40" s="93"/>
      <c r="H40" s="36"/>
    </row>
    <row r="41" spans="1:254" x14ac:dyDescent="0.25">
      <c r="A41" s="84">
        <f>A39+0.01</f>
        <v>5.1899999999999959</v>
      </c>
      <c r="B41" s="85" t="s">
        <v>12</v>
      </c>
      <c r="C41" s="86" t="s">
        <v>39</v>
      </c>
      <c r="D41" s="86" t="s">
        <v>32</v>
      </c>
      <c r="E41" s="87">
        <v>0</v>
      </c>
      <c r="F41" s="88">
        <f>F39+TIME(0,E39,0)</f>
        <v>0.40694444444444422</v>
      </c>
      <c r="H41" s="36">
        <v>3.4722222222222225E-3</v>
      </c>
    </row>
    <row r="42" spans="1:254" s="97" customFormat="1" ht="22.5" x14ac:dyDescent="0.2">
      <c r="A42" s="95"/>
      <c r="B42" s="90"/>
      <c r="C42" s="94" t="s">
        <v>59</v>
      </c>
      <c r="D42" s="91"/>
      <c r="E42" s="92"/>
      <c r="F42" s="93"/>
      <c r="G42" s="96"/>
      <c r="H42" s="3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96"/>
      <c r="GJ42" s="96"/>
      <c r="GK42" s="96"/>
      <c r="GL42" s="96"/>
      <c r="GM42" s="96"/>
      <c r="GN42" s="96"/>
      <c r="GO42" s="96"/>
      <c r="GP42" s="96"/>
      <c r="GQ42" s="96"/>
      <c r="GR42" s="96"/>
      <c r="GS42" s="96"/>
      <c r="GT42" s="96"/>
      <c r="GU42" s="96"/>
      <c r="GV42" s="96"/>
      <c r="GW42" s="96"/>
      <c r="GX42" s="96"/>
      <c r="GY42" s="96"/>
      <c r="GZ42" s="96"/>
      <c r="HA42" s="96"/>
      <c r="HB42" s="96"/>
      <c r="HC42" s="96"/>
      <c r="HD42" s="96"/>
      <c r="HE42" s="96"/>
      <c r="HF42" s="96"/>
      <c r="HG42" s="96"/>
      <c r="HH42" s="96"/>
      <c r="HI42" s="96"/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6"/>
      <c r="HU42" s="96"/>
      <c r="HV42" s="96"/>
      <c r="HW42" s="96"/>
      <c r="HX42" s="96"/>
      <c r="HY42" s="96"/>
      <c r="HZ42" s="96"/>
      <c r="IA42" s="96"/>
      <c r="IB42" s="96"/>
      <c r="IC42" s="96"/>
      <c r="ID42" s="96"/>
      <c r="IE42" s="96"/>
      <c r="IF42" s="96"/>
      <c r="IG42" s="96"/>
      <c r="IH42" s="96"/>
      <c r="II42" s="96"/>
      <c r="IJ42" s="96"/>
      <c r="IK42" s="96"/>
      <c r="IL42" s="96"/>
      <c r="IM42" s="96"/>
      <c r="IN42" s="96"/>
      <c r="IO42" s="96"/>
      <c r="IP42" s="96"/>
      <c r="IQ42" s="96"/>
      <c r="IR42" s="96"/>
      <c r="IS42" s="96"/>
      <c r="IT42" s="96"/>
    </row>
    <row r="43" spans="1:254" x14ac:dyDescent="0.25">
      <c r="A43" s="98">
        <f>A41+0.01</f>
        <v>5.1999999999999957</v>
      </c>
      <c r="B43" s="99" t="s">
        <v>17</v>
      </c>
      <c r="C43" s="100" t="s">
        <v>54</v>
      </c>
      <c r="D43" s="100" t="s">
        <v>32</v>
      </c>
      <c r="E43" s="101">
        <v>5</v>
      </c>
      <c r="F43" s="102">
        <f>F41+TIME(0,E41,0)</f>
        <v>0.40694444444444422</v>
      </c>
      <c r="H43" s="36">
        <v>3.4722222222222225E-3</v>
      </c>
    </row>
    <row r="44" spans="1:254" ht="22.5" x14ac:dyDescent="0.25">
      <c r="A44" s="103"/>
      <c r="B44" s="104"/>
      <c r="C44" s="108" t="s">
        <v>61</v>
      </c>
      <c r="D44" s="105"/>
      <c r="E44" s="106"/>
      <c r="F44" s="107"/>
      <c r="H44" s="36"/>
    </row>
    <row r="45" spans="1:254" x14ac:dyDescent="0.25">
      <c r="A45" s="119">
        <f>A43+0.01</f>
        <v>5.2099999999999955</v>
      </c>
      <c r="B45" s="85" t="s">
        <v>12</v>
      </c>
      <c r="C45" s="86" t="s">
        <v>53</v>
      </c>
      <c r="D45" s="86" t="s">
        <v>32</v>
      </c>
      <c r="E45" s="87">
        <v>0</v>
      </c>
      <c r="F45" s="88">
        <f>F43+TIME(0,E43,0)</f>
        <v>0.41041666666666643</v>
      </c>
      <c r="H45" s="36">
        <v>3.4722222222222225E-3</v>
      </c>
    </row>
    <row r="46" spans="1:254" ht="22.5" x14ac:dyDescent="0.25">
      <c r="A46" s="129"/>
      <c r="B46" s="130"/>
      <c r="C46" s="134" t="s">
        <v>69</v>
      </c>
      <c r="D46" s="131"/>
      <c r="E46" s="132"/>
      <c r="F46" s="133"/>
      <c r="H46" s="36"/>
    </row>
    <row r="47" spans="1:254" s="83" customFormat="1" x14ac:dyDescent="0.25">
      <c r="A47" s="120">
        <f>A45+0.01</f>
        <v>5.2199999999999953</v>
      </c>
      <c r="B47" s="114" t="s">
        <v>17</v>
      </c>
      <c r="C47" s="115" t="s">
        <v>51</v>
      </c>
      <c r="D47" s="115" t="s">
        <v>32</v>
      </c>
      <c r="E47" s="116">
        <v>5</v>
      </c>
      <c r="F47" s="140">
        <f>F45+TIME(0,E45,0)</f>
        <v>0.41041666666666643</v>
      </c>
      <c r="G47" s="81"/>
      <c r="H47" s="117">
        <v>3.4722222222222225E-3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  <c r="IQ47" s="81"/>
      <c r="IR47" s="81"/>
      <c r="IS47" s="81"/>
      <c r="IT47" s="81"/>
    </row>
    <row r="48" spans="1:254" s="83" customFormat="1" x14ac:dyDescent="0.25">
      <c r="A48" s="141">
        <v>5.2210000000000001</v>
      </c>
      <c r="B48" s="114" t="s">
        <v>17</v>
      </c>
      <c r="C48" s="115" t="s">
        <v>64</v>
      </c>
      <c r="D48" s="115" t="s">
        <v>65</v>
      </c>
      <c r="E48" s="116">
        <v>5</v>
      </c>
      <c r="F48" s="122">
        <f t="shared" si="0"/>
        <v>0.41388888888888864</v>
      </c>
      <c r="G48" s="81"/>
      <c r="H48" s="117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  <c r="IQ48" s="81"/>
      <c r="IR48" s="81"/>
      <c r="IS48" s="81"/>
      <c r="IT48" s="81"/>
    </row>
    <row r="49" spans="1:254" s="83" customFormat="1" x14ac:dyDescent="0.25">
      <c r="A49" s="141">
        <v>5.2220000000000004</v>
      </c>
      <c r="B49" s="114" t="s">
        <v>17</v>
      </c>
      <c r="C49" s="115" t="s">
        <v>66</v>
      </c>
      <c r="D49" s="115" t="s">
        <v>8</v>
      </c>
      <c r="E49" s="116">
        <v>5</v>
      </c>
      <c r="F49" s="122">
        <f t="shared" si="0"/>
        <v>0.41736111111111085</v>
      </c>
      <c r="G49" s="81"/>
      <c r="H49" s="117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  <c r="IQ49" s="81"/>
      <c r="IR49" s="81"/>
      <c r="IS49" s="81"/>
      <c r="IT49" s="81"/>
    </row>
    <row r="50" spans="1:254" x14ac:dyDescent="0.25">
      <c r="A50" s="75">
        <f>A47+0.01</f>
        <v>5.2299999999999951</v>
      </c>
      <c r="B50" s="76" t="s">
        <v>17</v>
      </c>
      <c r="C50" s="78" t="s">
        <v>41</v>
      </c>
      <c r="D50" s="78" t="s">
        <v>8</v>
      </c>
      <c r="E50" s="79">
        <v>3</v>
      </c>
      <c r="F50" s="122">
        <f t="shared" si="0"/>
        <v>0.42083333333333306</v>
      </c>
      <c r="H50" s="36">
        <v>2.0833333333333333E-3</v>
      </c>
    </row>
    <row r="51" spans="1:254" x14ac:dyDescent="0.25">
      <c r="A51" s="75">
        <f>A50+0.01</f>
        <v>5.2399999999999949</v>
      </c>
      <c r="B51" s="76" t="s">
        <v>17</v>
      </c>
      <c r="C51" s="78" t="s">
        <v>42</v>
      </c>
      <c r="D51" s="78" t="s">
        <v>40</v>
      </c>
      <c r="E51" s="79">
        <v>10</v>
      </c>
      <c r="F51" s="122">
        <f t="shared" si="0"/>
        <v>0.42291666666666639</v>
      </c>
      <c r="H51" s="36">
        <v>1.0416666666666666E-2</v>
      </c>
    </row>
    <row r="52" spans="1:254" x14ac:dyDescent="0.25">
      <c r="A52" s="123">
        <v>5.2409999999999997</v>
      </c>
      <c r="B52" s="76" t="s">
        <v>17</v>
      </c>
      <c r="C52" s="78" t="s">
        <v>75</v>
      </c>
      <c r="D52" s="78" t="s">
        <v>74</v>
      </c>
      <c r="E52" s="79">
        <v>5</v>
      </c>
      <c r="F52" s="122">
        <f t="shared" si="0"/>
        <v>0.42986111111111081</v>
      </c>
      <c r="H52" s="36"/>
    </row>
    <row r="53" spans="1:254" x14ac:dyDescent="0.25">
      <c r="A53" s="75">
        <f>A51+0.01</f>
        <v>5.2499999999999947</v>
      </c>
      <c r="B53" s="76"/>
      <c r="C53" s="78"/>
      <c r="D53" s="78"/>
      <c r="E53" s="80"/>
      <c r="F53" s="122">
        <f t="shared" si="0"/>
        <v>0.43333333333333302</v>
      </c>
      <c r="H53" s="13"/>
    </row>
    <row r="54" spans="1:254" x14ac:dyDescent="0.25">
      <c r="A54" s="135">
        <f t="shared" si="2"/>
        <v>5.2599999999999945</v>
      </c>
      <c r="B54" s="136" t="s">
        <v>28</v>
      </c>
      <c r="C54" s="137" t="s">
        <v>43</v>
      </c>
      <c r="D54" s="137" t="s">
        <v>8</v>
      </c>
      <c r="E54" s="138"/>
      <c r="F54" s="139" t="s">
        <v>50</v>
      </c>
      <c r="H54" s="47"/>
    </row>
    <row r="55" spans="1:254" x14ac:dyDescent="0.25">
      <c r="A55" s="48"/>
      <c r="B55" s="49"/>
      <c r="C55" s="46"/>
      <c r="D55" s="46"/>
      <c r="E55" s="50"/>
      <c r="F55" s="51"/>
      <c r="H55" s="52"/>
    </row>
    <row r="56" spans="1:254" x14ac:dyDescent="0.25">
      <c r="A56" s="53" t="s">
        <v>3</v>
      </c>
      <c r="B56" s="49" t="s">
        <v>3</v>
      </c>
      <c r="C56" s="46" t="s">
        <v>44</v>
      </c>
      <c r="D56" s="46"/>
      <c r="E56" s="50" t="s">
        <v>3</v>
      </c>
      <c r="F56" s="51" t="s">
        <v>3</v>
      </c>
      <c r="H56" s="54" t="s">
        <v>3</v>
      </c>
    </row>
    <row r="57" spans="1:254" x14ac:dyDescent="0.25">
      <c r="A57" s="49"/>
      <c r="B57" s="55"/>
      <c r="C57" s="46" t="s">
        <v>45</v>
      </c>
      <c r="D57" s="56"/>
      <c r="E57" s="57"/>
      <c r="F57" s="58"/>
      <c r="H57" s="59"/>
    </row>
    <row r="58" spans="1:254" x14ac:dyDescent="0.25">
      <c r="A58" s="49"/>
      <c r="B58" s="60"/>
      <c r="C58" s="61"/>
      <c r="D58" s="62"/>
      <c r="E58" s="63"/>
      <c r="F58" s="64"/>
      <c r="H58" s="65"/>
    </row>
    <row r="59" spans="1:254" x14ac:dyDescent="0.25">
      <c r="A59" s="66"/>
      <c r="B59" s="67"/>
      <c r="C59" s="68"/>
    </row>
    <row r="60" spans="1:254" x14ac:dyDescent="0.25">
      <c r="A60" s="66"/>
      <c r="B60" s="67"/>
      <c r="C60" s="73"/>
      <c r="D60" s="73"/>
    </row>
    <row r="61" spans="1:254" x14ac:dyDescent="0.25">
      <c r="A61" s="66"/>
      <c r="B61" s="67"/>
      <c r="C61" s="74"/>
      <c r="D61" s="73"/>
    </row>
    <row r="62" spans="1:254" x14ac:dyDescent="0.25">
      <c r="D62" s="73"/>
    </row>
  </sheetData>
  <hyperlinks>
    <hyperlink ref="C40" r:id="rId1" display="https://mentor.ieee.org/802-ec/dcn/13/ec-13-0056-00-00SA-802-publication-report-2013.pdf "/>
    <hyperlink ref="C42" r:id="rId2"/>
    <hyperlink ref="C44" r:id="rId3" display="https://mentor.ieee.org/802-ec/dcn/13/ec-13-0059-00-00SA-get-ieee-802-standards-program-update.ppt   "/>
    <hyperlink ref="C46" r:id="rId4"/>
    <hyperlink ref="C36" r:id="rId5"/>
  </hyperlinks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6"/>
  <headerFooter alignWithMargins="0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2013-11-11T15:46:59Z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e85a70f0-d6d4-4945-927f-9e2077bef8c9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