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75" yWindow="120" windowWidth="7995" windowHeight="7125"/>
  </bookViews>
  <sheets>
    <sheet name="EC_Closning_Agenda" sheetId="1" r:id="rId1"/>
  </sheets>
  <definedNames>
    <definedName name="_xlnm.Print_Area" localSheetId="0">EC_Closning_Agenda!$A$1:$F$111</definedName>
    <definedName name="Print_Area_MI">EC_Closning_Agenda!$A$1:$E$28</definedName>
    <definedName name="PRINT_AREA_MI_1">EC_Closning_Agenda!$A$1:$E$28</definedName>
  </definedNames>
  <calcPr calcId="144525"/>
</workbook>
</file>

<file path=xl/calcChain.xml><?xml version="1.0" encoding="utf-8"?>
<calcChain xmlns="http://schemas.openxmlformats.org/spreadsheetml/2006/main">
  <c r="F41" i="1" l="1"/>
  <c r="F17" i="1"/>
  <c r="F16" i="1"/>
  <c r="F15" i="1"/>
  <c r="A44" i="1"/>
  <c r="A93" i="1"/>
  <c r="F8" i="1"/>
  <c r="F9" i="1" s="1"/>
  <c r="A20" i="1" l="1"/>
  <c r="A21" i="1" s="1"/>
  <c r="A22" i="1" s="1"/>
  <c r="A23" i="1" s="1"/>
  <c r="A24" i="1" s="1"/>
  <c r="A25" i="1" s="1"/>
  <c r="A26" i="1" s="1"/>
  <c r="A52" i="1" l="1"/>
  <c r="A74" i="1" l="1"/>
  <c r="A75" i="1" s="1"/>
  <c r="A76" i="1" s="1"/>
  <c r="A29" i="1"/>
  <c r="A99" i="1" l="1"/>
  <c r="A77" i="1" l="1"/>
  <c r="A78" i="1" s="1"/>
  <c r="A79" i="1" s="1"/>
  <c r="A80" i="1" s="1"/>
  <c r="A81" i="1" l="1"/>
  <c r="A82" i="1" s="1"/>
  <c r="A83" i="1" s="1"/>
  <c r="A85" i="1" l="1"/>
  <c r="A84" i="1"/>
  <c r="A88" i="1" l="1"/>
  <c r="A89" i="1" s="1"/>
  <c r="A90" i="1" s="1"/>
  <c r="A91" i="1" s="1"/>
  <c r="A86" i="1"/>
  <c r="A87" i="1" s="1"/>
  <c r="A30" i="1"/>
  <c r="A31" i="1" s="1"/>
  <c r="A92" i="1" l="1"/>
  <c r="A94" i="1" s="1"/>
  <c r="A33" i="1"/>
  <c r="A34" i="1" s="1"/>
  <c r="A32" i="1"/>
  <c r="A35" i="1" l="1"/>
  <c r="A36" i="1" s="1"/>
  <c r="A37" i="1" s="1"/>
  <c r="A38" i="1" s="1"/>
  <c r="A39" i="1" s="1"/>
  <c r="A40" i="1" s="1"/>
  <c r="A100" i="1"/>
  <c r="A101" i="1" s="1"/>
  <c r="A102" i="1" s="1"/>
  <c r="A41" i="1" l="1"/>
  <c r="A42" i="1" s="1"/>
  <c r="A103" i="1"/>
  <c r="A104" i="1" s="1"/>
  <c r="A105" i="1" s="1"/>
  <c r="A106" i="1" s="1"/>
  <c r="A107" i="1" s="1"/>
  <c r="F109" i="1"/>
  <c r="A43" i="1" l="1"/>
  <c r="A45" i="1"/>
  <c r="A46" i="1" s="1"/>
  <c r="A47" i="1" s="1"/>
  <c r="A48" i="1" s="1"/>
  <c r="A49" i="1" s="1"/>
  <c r="A13" i="1"/>
  <c r="A11" i="1"/>
  <c r="A9" i="1"/>
  <c r="A8" i="1"/>
  <c r="A16" i="1" l="1"/>
  <c r="A17" i="1" s="1"/>
  <c r="A18" i="1" s="1"/>
  <c r="A14" i="1"/>
  <c r="A15" i="1" s="1"/>
  <c r="F11" i="1"/>
  <c r="F13" i="1" l="1"/>
  <c r="F14" i="1" l="1"/>
  <c r="F18" i="1"/>
  <c r="F19" i="1" l="1"/>
  <c r="F20" i="1" s="1"/>
  <c r="F21" i="1" s="1"/>
  <c r="F22" i="1" s="1"/>
  <c r="F23" i="1" s="1"/>
  <c r="F24" i="1" l="1"/>
  <c r="F25" i="1" l="1"/>
  <c r="F26" i="1" l="1"/>
  <c r="F27" i="1" s="1"/>
  <c r="F28" i="1" s="1"/>
  <c r="F29" i="1" s="1"/>
  <c r="F30" i="1" l="1"/>
  <c r="F31" i="1" s="1"/>
  <c r="F32" i="1" s="1"/>
  <c r="F33" i="1" s="1"/>
  <c r="F34" i="1" s="1"/>
  <c r="F35" i="1" s="1"/>
  <c r="F36" i="1" l="1"/>
  <c r="F37" i="1" s="1"/>
  <c r="F38" i="1" s="1"/>
  <c r="F39" i="1" s="1"/>
  <c r="F42" i="1" l="1"/>
  <c r="F43" i="1" s="1"/>
  <c r="F40" i="1"/>
  <c r="A53" i="1"/>
  <c r="A54" i="1" s="1"/>
  <c r="A55" i="1" s="1"/>
  <c r="A56" i="1" s="1"/>
  <c r="A57" i="1" s="1"/>
  <c r="A58" i="1" s="1"/>
  <c r="F44" i="1" l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A60" i="1"/>
  <c r="A61" i="1" s="1"/>
  <c r="A67" i="1" s="1"/>
  <c r="A68" i="1" s="1"/>
  <c r="A69" i="1" s="1"/>
  <c r="A70" i="1" s="1"/>
  <c r="A71" i="1" s="1"/>
  <c r="A59" i="1"/>
  <c r="A62" i="1" l="1"/>
  <c r="A63" i="1" s="1"/>
  <c r="A64" i="1" s="1"/>
  <c r="A65" i="1" s="1"/>
  <c r="A66" i="1" s="1"/>
  <c r="F75" i="1"/>
  <c r="F76" i="1" s="1"/>
  <c r="F77" i="1" s="1"/>
  <c r="F78" i="1" l="1"/>
  <c r="F79" i="1" s="1"/>
  <c r="F80" i="1" s="1"/>
  <c r="F81" i="1"/>
  <c r="F85" i="1" l="1"/>
  <c r="F86" i="1" s="1"/>
  <c r="F88" i="1" s="1"/>
  <c r="F89" i="1" s="1"/>
  <c r="F82" i="1"/>
  <c r="F83" i="1" s="1"/>
  <c r="F84" i="1" s="1"/>
  <c r="F87" i="1" l="1"/>
  <c r="F90" i="1"/>
  <c r="F91" i="1"/>
  <c r="F92" i="1" s="1"/>
  <c r="F93" i="1" l="1"/>
  <c r="F94" i="1" s="1"/>
  <c r="F95" i="1" s="1"/>
  <c r="F96" i="1" s="1"/>
  <c r="F97" i="1" s="1"/>
  <c r="F98" i="1" l="1"/>
  <c r="F99" i="1" s="1"/>
  <c r="F100" i="1" s="1"/>
  <c r="F101" i="1" s="1"/>
  <c r="F102" i="1" s="1"/>
  <c r="F103" i="1" s="1"/>
  <c r="F104" i="1" s="1"/>
  <c r="F105" i="1" s="1"/>
  <c r="F106" i="1" s="1"/>
  <c r="F107" i="1" s="1"/>
</calcChain>
</file>

<file path=xl/sharedStrings.xml><?xml version="1.0" encoding="utf-8"?>
<sst xmlns="http://schemas.openxmlformats.org/spreadsheetml/2006/main" count="245" uniqueCount="108">
  <si>
    <t>DRAFT AGENDA  -  IEEE 802 LMSC EXECUTIVE COMMITTEE MEETING</t>
  </si>
  <si>
    <t>Friday 1:00PM-6:00PM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</si>
  <si>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</si>
  <si>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</si>
  <si>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</si>
  <si>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</si>
  <si>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</si>
  <si>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</si>
  <si>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</si>
  <si>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</si>
  <si>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</si>
  <si>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</si>
  <si>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</si>
  <si>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</si>
  <si>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DT</t>
  </si>
  <si>
    <t>802 Overview and Architecture report</t>
  </si>
  <si>
    <t>Gilb</t>
  </si>
  <si>
    <t>Treasurer's report</t>
  </si>
  <si>
    <t>Chaplin</t>
  </si>
  <si>
    <t>IEEE Standards Board and Sponsor Ballot Items</t>
  </si>
  <si>
    <t>Executive Committee Study Groups, Working Groups, TAGs</t>
  </si>
  <si>
    <t>LMSC Liaisons and External Interface</t>
  </si>
  <si>
    <t>IEEE SA items</t>
  </si>
  <si>
    <t>Information Items</t>
  </si>
  <si>
    <t>JTC1 ad-hoc report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</si>
  <si>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</si>
  <si>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</si>
  <si>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</si>
  <si>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</si>
  <si>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</si>
  <si>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</si>
  <si>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</si>
  <si>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</si>
  <si>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</si>
  <si>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</si>
  <si>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</si>
  <si>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</si>
  <si>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</si>
  <si>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</si>
  <si>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</si>
  <si>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</si>
  <si>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</si>
  <si>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</si>
  <si>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</si>
  <si>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</si>
  <si>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</si>
  <si>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MI*</t>
  </si>
  <si>
    <t>Riegel</t>
  </si>
  <si>
    <t>Mody</t>
  </si>
  <si>
    <t>Heile</t>
  </si>
  <si>
    <t>Kraemer</t>
  </si>
  <si>
    <t>Das</t>
  </si>
  <si>
    <t>802 Marketing Efforts Report</t>
  </si>
  <si>
    <t>IEEE 802.15</t>
  </si>
  <si>
    <t>Jeffrey</t>
  </si>
  <si>
    <t>Marks</t>
  </si>
  <si>
    <t>Shellhammer</t>
  </si>
  <si>
    <t>IEEE 802.24</t>
  </si>
  <si>
    <t>IEEE OmniRAN EC Study Group</t>
  </si>
  <si>
    <t>IEEE OmniRAN EC Study Group 2nd Extension</t>
  </si>
  <si>
    <t>IEEE 802.3 Distinguished Minimum Latency Traffic in a Converged Traffic Environment Study Group (2nd extension)</t>
  </si>
  <si>
    <t>IEEE 802.3  400 Gb/s Ethernet Study Group (1st extension)</t>
  </si>
  <si>
    <t>IEEE 802.3 4-Pair Power over Ethernet (PoE) Study Group (1st extension)</t>
  </si>
  <si>
    <t>Kinney</t>
  </si>
  <si>
    <t>ME</t>
  </si>
  <si>
    <t>IEEE P802.3bk Extended Ethernet Passive Optical Networks (EPON) to RevCom</t>
  </si>
  <si>
    <t>IEEE 802.15.10 Layer 2 Routing (L2R) Recommend Practice PAR to NesCom</t>
  </si>
  <si>
    <t>IEEE 802.15.4 Revision PAR to NesCom</t>
  </si>
  <si>
    <t>IEEE 802.15.4m (TVWS PHY) to Sponsor Ballot</t>
  </si>
  <si>
    <t>IEEE 802.15.4p (Rail Communications &amp; Control) to Sponsor Ballot</t>
  </si>
  <si>
    <t>IEEE 802.21c Optimized Single Radio Handovers to Sponsor Ballot</t>
  </si>
  <si>
    <t>ME*</t>
  </si>
  <si>
    <t>IEEE 802.19.1, TV White Space Coexistence Methods, PAR Extension to NesCom</t>
  </si>
  <si>
    <t>To approve IEEE 802.18-13-0090-01, subject to editorial finalization, per OM 8.2.2 (Lynch).</t>
  </si>
  <si>
    <t>To approve IEEE 802.18-13-0087-04, subject to editorial finalization, per OM 8.2.2 (Lynch).</t>
  </si>
  <si>
    <t>To approve IEEE 802.18-13-0089-03, subject to editorial finalization, per OM 8.2.2 (Lynch).</t>
  </si>
  <si>
    <t>To approve IEEE 802.18-13-0088-02, subject to editorial finalization, per OM 8.2.2 (Lynch)</t>
  </si>
  <si>
    <t>IEEE 802.15 Spectrum Resource Utilization Study Group Formation</t>
  </si>
  <si>
    <t>IEEE 802.15 THz Study Group Formation</t>
  </si>
  <si>
    <t>IEEE 802.3 Power over Data Link (PoDL) Study Group formation</t>
  </si>
  <si>
    <t>Liaison letter to ISO/IEC JTC1 SC6 China NB Comment on IEEE Std 802.3-2012 pre-ballot</t>
  </si>
  <si>
    <t>IEEE 802.3 Power Over Data Link (PoDL) Study Group formation press release</t>
  </si>
  <si>
    <t>Liaison reply to ISO/IEC JTC1 SC25 WG3 regarding technical report for 40 Gbit/s cabling systems</t>
  </si>
  <si>
    <t>Announcement of Nov 2013 802 EC Workshop</t>
  </si>
  <si>
    <t>IEEE 802.1Qcc Stream Reservation amendment to NesCom</t>
  </si>
  <si>
    <t>IEEE 802.1Qcd Application VLAN amendment to NesCom</t>
  </si>
  <si>
    <t>v03</t>
  </si>
  <si>
    <t>IEEE 802.1Qbp Equal Cost Multiple Paths to Sponsor Ballot</t>
  </si>
  <si>
    <t>IEEE 802.1AS-Cor1 Timing and Synchronization to RevCom</t>
  </si>
  <si>
    <t>Forward P802.1Xbx to ISO/IEC JTC1 SC6, for information under the PSDO agreement, at the opening of the WG ballot.</t>
  </si>
  <si>
    <t>Liaison to SG15 of ITU-T and MEF regarding ITU-T OLS 04</t>
  </si>
  <si>
    <t>Jeffree</t>
  </si>
  <si>
    <t xml:space="preserve">Report on IEEE ITU Joint Meeting on Spectrum Sharing and White Space  Standardization in IEEE 802 </t>
  </si>
  <si>
    <t>Motion to approve Geneva Switzerland for the July 2013 IEEE 802 Plenary.  Moved: Rosdahl, 2nd: Kraemer</t>
  </si>
  <si>
    <t xml:space="preserve">Changes to the IEEE 802 LMSC Operations Manual </t>
  </si>
  <si>
    <t>Defer consideration of the proposed CSD until November</t>
  </si>
  <si>
    <t>IEEE 802.15 L2R Study Group (2nd Extension)</t>
  </si>
  <si>
    <t>Status update on IEEE Get 802 Program Agreement</t>
  </si>
  <si>
    <t>Next Generation Publishing 802 liaisons (Stevens, Diab, 802.1 TBD)</t>
  </si>
  <si>
    <t>Meeting Planner RFP Adhoc (Rosdahl, Gilb, Heile, Nikolich, Chaplin)</t>
  </si>
  <si>
    <t>To approve the release of IEEE 802.16.13-0147-03, subject to editorial finalization</t>
  </si>
  <si>
    <t>Nov 2013 Ethernet 40th Anniversary Celebration</t>
  </si>
  <si>
    <t>Call for Tutorials for Nov 2013 Plenary (Tuesday, Nov 12)</t>
  </si>
  <si>
    <t>Announcement of 802 EC Interim Telecon, 1 Oct 2013 1-3pm ET</t>
  </si>
  <si>
    <t>IEEE 802.11af Enhancements for Operation in unused TV bands (TV White Space) PAR Extension to NesCom</t>
  </si>
  <si>
    <t>IEEE 802.11 Liaison to WFA, requesting feedback on High Efficiency WLAN (HEW) usage scenarios (11-13/902r1)</t>
  </si>
  <si>
    <t>Industry Connections Activity Initiation Document  - Next Generation Passive Optical Networking</t>
  </si>
  <si>
    <t>Future Venues (Beijing / Barcelona Site Visits, Approval Macau, MOU Approval)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</si>
</sst>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trike/>
      <sz val="8"/>
      <color rgb="FF000000"/>
      <name val="Times New Roman"/>
      <family val="1"/>
    </font>
    <font>
      <b/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94">
    <xf numFmtId="164" fontId="0" fillId="0" borderId="0" xfId="0"/>
    <xf numFmtId="164" fontId="0" fillId="0" borderId="0" xfId="0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horizontal="left" vertical="top"/>
    </xf>
    <xf numFmtId="165" fontId="18" fillId="0" borderId="0" xfId="0" applyNumberFormat="1" applyFont="1" applyFill="1" applyAlignment="1" applyProtection="1">
      <alignment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0" fillId="0" borderId="0" xfId="0" applyFill="1" applyAlignment="1">
      <alignment vertical="top"/>
    </xf>
    <xf numFmtId="164" fontId="0" fillId="0" borderId="0" xfId="0" applyFill="1"/>
    <xf numFmtId="164" fontId="21" fillId="0" borderId="0" xfId="0" applyFont="1" applyAlignment="1">
      <alignment vertical="top"/>
    </xf>
    <xf numFmtId="2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1" fontId="18" fillId="0" borderId="10" xfId="0" applyNumberFormat="1" applyFont="1" applyFill="1" applyBorder="1" applyAlignment="1" applyProtection="1">
      <alignment horizontal="center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2" fontId="18" fillId="0" borderId="10" xfId="0" applyNumberFormat="1" applyFont="1" applyFill="1" applyBorder="1" applyAlignment="1" applyProtection="1">
      <alignment horizontal="left" vertical="center" wrapText="1"/>
    </xf>
    <xf numFmtId="165" fontId="18" fillId="0" borderId="10" xfId="0" applyNumberFormat="1" applyFont="1" applyBorder="1" applyAlignment="1" applyProtection="1">
      <alignment horizontal="right" vertical="center"/>
    </xf>
    <xf numFmtId="164" fontId="18" fillId="0" borderId="10" xfId="0" applyFont="1" applyFill="1" applyBorder="1" applyAlignment="1" applyProtection="1">
      <alignment horizontal="left" vertical="center" wrapText="1"/>
    </xf>
    <xf numFmtId="164" fontId="20" fillId="0" borderId="10" xfId="0" applyFont="1" applyFill="1" applyBorder="1" applyAlignment="1" applyProtection="1">
      <alignment horizontal="center" vertical="center" wrapText="1"/>
    </xf>
    <xf numFmtId="164" fontId="18" fillId="0" borderId="10" xfId="0" applyFont="1" applyFill="1" applyBorder="1" applyAlignment="1" applyProtection="1">
      <alignment horizontal="left" vertical="center"/>
    </xf>
    <xf numFmtId="1" fontId="18" fillId="0" borderId="10" xfId="0" applyNumberFormat="1" applyFont="1" applyBorder="1" applyAlignment="1" applyProtection="1">
      <alignment horizontal="center" vertical="center"/>
    </xf>
    <xf numFmtId="2" fontId="18" fillId="19" borderId="10" xfId="0" applyNumberFormat="1" applyFont="1" applyFill="1" applyBorder="1" applyAlignment="1" applyProtection="1">
      <alignment horizontal="left" vertical="center"/>
    </xf>
    <xf numFmtId="1" fontId="18" fillId="19" borderId="10" xfId="0" applyNumberFormat="1" applyFont="1" applyFill="1" applyBorder="1" applyAlignment="1" applyProtection="1">
      <alignment horizontal="center" vertical="center"/>
    </xf>
    <xf numFmtId="165" fontId="18" fillId="19" borderId="10" xfId="0" applyNumberFormat="1" applyFont="1" applyFill="1" applyBorder="1" applyAlignment="1" applyProtection="1">
      <alignment horizontal="right" vertical="center"/>
    </xf>
    <xf numFmtId="2" fontId="18" fillId="19" borderId="10" xfId="0" applyNumberFormat="1" applyFont="1" applyFill="1" applyBorder="1" applyAlignment="1" applyProtection="1">
      <alignment horizontal="left" vertical="center" wrapText="1"/>
    </xf>
    <xf numFmtId="2" fontId="18" fillId="14" borderId="10" xfId="0" applyNumberFormat="1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 wrapText="1"/>
    </xf>
    <xf numFmtId="164" fontId="18" fillId="14" borderId="10" xfId="0" applyFont="1" applyFill="1" applyBorder="1" applyAlignment="1">
      <alignment vertical="center"/>
    </xf>
    <xf numFmtId="1" fontId="18" fillId="14" borderId="10" xfId="0" applyNumberFormat="1" applyFont="1" applyFill="1" applyBorder="1" applyAlignment="1" applyProtection="1">
      <alignment horizontal="center" vertical="center"/>
    </xf>
    <xf numFmtId="165" fontId="18" fillId="14" borderId="10" xfId="0" applyNumberFormat="1" applyFont="1" applyFill="1" applyBorder="1" applyAlignment="1" applyProtection="1">
      <alignment horizontal="right"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164" fontId="0" fillId="0" borderId="0" xfId="0" applyAlignment="1">
      <alignment horizontal="right" vertical="center"/>
    </xf>
    <xf numFmtId="2" fontId="18" fillId="20" borderId="10" xfId="0" applyNumberFormat="1" applyFont="1" applyFill="1" applyBorder="1" applyAlignment="1" applyProtection="1">
      <alignment horizontal="left" vertical="center"/>
    </xf>
    <xf numFmtId="1" fontId="18" fillId="20" borderId="10" xfId="0" applyNumberFormat="1" applyFont="1" applyFill="1" applyBorder="1" applyAlignment="1" applyProtection="1">
      <alignment horizontal="center" vertical="center"/>
    </xf>
    <xf numFmtId="2" fontId="18" fillId="16" borderId="10" xfId="0" applyNumberFormat="1" applyFont="1" applyFill="1" applyBorder="1" applyAlignment="1" applyProtection="1">
      <alignment horizontal="left" vertical="center"/>
    </xf>
    <xf numFmtId="2" fontId="18" fillId="21" borderId="10" xfId="0" applyNumberFormat="1" applyFont="1" applyFill="1" applyBorder="1" applyAlignment="1" applyProtection="1">
      <alignment horizontal="left" vertical="center" wrapText="1"/>
    </xf>
    <xf numFmtId="1" fontId="18" fillId="16" borderId="10" xfId="0" applyNumberFormat="1" applyFont="1" applyFill="1" applyBorder="1" applyAlignment="1" applyProtection="1">
      <alignment horizontal="center" vertical="center"/>
    </xf>
    <xf numFmtId="165" fontId="18" fillId="16" borderId="10" xfId="0" applyNumberFormat="1" applyFont="1" applyFill="1" applyBorder="1" applyAlignment="1" applyProtection="1">
      <alignment horizontal="right" vertical="center"/>
    </xf>
    <xf numFmtId="166" fontId="18" fillId="20" borderId="10" xfId="0" applyNumberFormat="1" applyFont="1" applyFill="1" applyBorder="1" applyAlignment="1" applyProtection="1">
      <alignment horizontal="left" vertical="center"/>
    </xf>
    <xf numFmtId="164" fontId="0" fillId="20" borderId="0" xfId="0" applyFill="1" applyAlignment="1">
      <alignment vertical="top"/>
    </xf>
    <xf numFmtId="164" fontId="0" fillId="20" borderId="0" xfId="0" applyFill="1"/>
    <xf numFmtId="164" fontId="18" fillId="20" borderId="10" xfId="0" applyFont="1" applyFill="1" applyBorder="1" applyAlignment="1" applyProtection="1">
      <alignment horizontal="left" vertical="center" wrapText="1"/>
    </xf>
    <xf numFmtId="164" fontId="18" fillId="20" borderId="10" xfId="0" applyFont="1" applyFill="1" applyBorder="1" applyAlignment="1" applyProtection="1">
      <alignment horizontal="left" vertical="center"/>
    </xf>
    <xf numFmtId="165" fontId="18" fillId="20" borderId="10" xfId="0" applyNumberFormat="1" applyFont="1" applyFill="1" applyBorder="1" applyAlignment="1" applyProtection="1">
      <alignment horizontal="right" vertical="center"/>
    </xf>
    <xf numFmtId="164" fontId="22" fillId="0" borderId="0" xfId="0" applyFont="1" applyAlignment="1">
      <alignment vertical="top"/>
    </xf>
    <xf numFmtId="164" fontId="23" fillId="0" borderId="0" xfId="0" applyFont="1" applyAlignment="1">
      <alignment vertical="top"/>
    </xf>
    <xf numFmtId="164" fontId="22" fillId="0" borderId="0" xfId="0" applyFont="1"/>
    <xf numFmtId="1" fontId="0" fillId="0" borderId="10" xfId="0" applyNumberFormat="1" applyBorder="1" applyAlignment="1">
      <alignment horizontal="center" vertical="center"/>
    </xf>
    <xf numFmtId="166" fontId="18" fillId="0" borderId="10" xfId="0" applyNumberFormat="1" applyFont="1" applyFill="1" applyBorder="1" applyAlignment="1" applyProtection="1">
      <alignment horizontal="left" vertical="center"/>
    </xf>
    <xf numFmtId="166" fontId="18" fillId="19" borderId="10" xfId="0" applyNumberFormat="1" applyFont="1" applyFill="1" applyBorder="1" applyAlignment="1" applyProtection="1">
      <alignment horizontal="left" vertical="center"/>
    </xf>
    <xf numFmtId="164" fontId="18" fillId="19" borderId="10" xfId="0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18" fillId="0" borderId="10" xfId="0" applyFont="1" applyFill="1" applyBorder="1" applyAlignment="1">
      <alignment horizontal="left" vertical="center"/>
    </xf>
    <xf numFmtId="164" fontId="18" fillId="20" borderId="10" xfId="0" applyFont="1" applyFill="1" applyBorder="1" applyAlignment="1">
      <alignment horizontal="left" vertical="center"/>
    </xf>
    <xf numFmtId="164" fontId="18" fillId="19" borderId="10" xfId="0" applyFont="1" applyFill="1" applyBorder="1" applyAlignment="1">
      <alignment horizontal="left" vertical="center"/>
    </xf>
    <xf numFmtId="164" fontId="0" fillId="0" borderId="0" xfId="0" applyAlignment="1">
      <alignment horizontal="left" vertical="center"/>
    </xf>
    <xf numFmtId="2" fontId="18" fillId="20" borderId="10" xfId="0" applyNumberFormat="1" applyFont="1" applyFill="1" applyBorder="1" applyAlignment="1" applyProtection="1">
      <alignment horizontal="left" vertical="center" wrapText="1"/>
    </xf>
    <xf numFmtId="2" fontId="24" fillId="0" borderId="10" xfId="0" applyNumberFormat="1" applyFont="1" applyFill="1" applyBorder="1" applyAlignment="1" applyProtection="1">
      <alignment horizontal="left" vertical="center"/>
    </xf>
    <xf numFmtId="164" fontId="24" fillId="0" borderId="10" xfId="0" applyFont="1" applyBorder="1" applyAlignment="1">
      <alignment horizontal="left" vertical="center"/>
    </xf>
    <xf numFmtId="164" fontId="24" fillId="0" borderId="10" xfId="0" applyFont="1" applyFill="1" applyBorder="1" applyAlignment="1" applyProtection="1">
      <alignment horizontal="left" vertical="center" wrapText="1"/>
    </xf>
    <xf numFmtId="164" fontId="24" fillId="0" borderId="10" xfId="0" applyFont="1" applyFill="1" applyBorder="1" applyAlignment="1" applyProtection="1">
      <alignment horizontal="left" vertical="center"/>
    </xf>
    <xf numFmtId="1" fontId="24" fillId="0" borderId="10" xfId="0" applyNumberFormat="1" applyFont="1" applyBorder="1" applyAlignment="1" applyProtection="1">
      <alignment horizontal="center" vertical="center"/>
    </xf>
    <xf numFmtId="165" fontId="24" fillId="0" borderId="10" xfId="0" applyNumberFormat="1" applyFont="1" applyBorder="1" applyAlignment="1" applyProtection="1">
      <alignment horizontal="right" vertical="center"/>
    </xf>
    <xf numFmtId="164" fontId="24" fillId="0" borderId="10" xfId="0" applyFont="1" applyFill="1" applyBorder="1" applyAlignment="1">
      <alignment horizontal="left" vertical="center"/>
    </xf>
    <xf numFmtId="1" fontId="24" fillId="0" borderId="10" xfId="0" applyNumberFormat="1" applyFont="1" applyFill="1" applyBorder="1" applyAlignment="1" applyProtection="1">
      <alignment horizontal="center" vertical="center"/>
    </xf>
    <xf numFmtId="164" fontId="18" fillId="0" borderId="10" xfId="0" applyFont="1" applyBorder="1" applyAlignment="1">
      <alignment vertical="center"/>
    </xf>
    <xf numFmtId="1" fontId="18" fillId="0" borderId="10" xfId="0" applyNumberFormat="1" applyFont="1" applyBorder="1" applyAlignment="1">
      <alignment horizontal="center" vertical="center"/>
    </xf>
    <xf numFmtId="164" fontId="18" fillId="0" borderId="10" xfId="0" applyFont="1" applyBorder="1" applyAlignment="1">
      <alignment horizontal="right" vertical="center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>
      <alignment horizontal="left" vertical="center"/>
    </xf>
    <xf numFmtId="164" fontId="19" fillId="14" borderId="10" xfId="0" applyFont="1" applyFill="1" applyBorder="1" applyAlignment="1">
      <alignment vertical="center"/>
    </xf>
    <xf numFmtId="1" fontId="19" fillId="14" borderId="10" xfId="0" applyNumberFormat="1" applyFont="1" applyFill="1" applyBorder="1" applyAlignment="1">
      <alignment horizontal="center" vertical="center"/>
    </xf>
    <xf numFmtId="164" fontId="19" fillId="14" borderId="10" xfId="0" applyFont="1" applyFill="1" applyBorder="1" applyAlignment="1">
      <alignment horizontal="right" vertical="center"/>
    </xf>
    <xf numFmtId="164" fontId="18" fillId="18" borderId="10" xfId="0" applyFont="1" applyFill="1" applyBorder="1" applyAlignment="1">
      <alignment vertical="center"/>
    </xf>
    <xf numFmtId="164" fontId="18" fillId="18" borderId="10" xfId="0" applyFont="1" applyFill="1" applyBorder="1" applyAlignment="1" applyProtection="1">
      <alignment horizontal="left" vertical="center"/>
    </xf>
    <xf numFmtId="164" fontId="18" fillId="18" borderId="10" xfId="0" applyFont="1" applyFill="1" applyBorder="1" applyAlignment="1" applyProtection="1">
      <alignment horizontal="left" vertical="center" wrapText="1"/>
    </xf>
    <xf numFmtId="1" fontId="18" fillId="18" borderId="10" xfId="0" applyNumberFormat="1" applyFont="1" applyFill="1" applyBorder="1" applyAlignment="1">
      <alignment horizontal="center" vertical="center"/>
    </xf>
    <xf numFmtId="165" fontId="18" fillId="18" borderId="10" xfId="0" applyNumberFormat="1" applyFont="1" applyFill="1" applyBorder="1" applyAlignment="1" applyProtection="1">
      <alignment horizontal="right"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1" fontId="18" fillId="0" borderId="10" xfId="0" applyNumberFormat="1" applyFont="1" applyFill="1" applyBorder="1" applyAlignment="1">
      <alignment horizontal="center" vertical="center"/>
    </xf>
    <xf numFmtId="2" fontId="25" fillId="0" borderId="10" xfId="0" applyNumberFormat="1" applyFont="1" applyFill="1" applyBorder="1" applyAlignment="1" applyProtection="1">
      <alignment horizontal="left" vertical="center"/>
    </xf>
    <xf numFmtId="2" fontId="25" fillId="0" borderId="10" xfId="0" applyNumberFormat="1" applyFont="1" applyFill="1" applyBorder="1" applyAlignment="1" applyProtection="1">
      <alignment horizontal="left" vertical="center" wrapText="1"/>
    </xf>
    <xf numFmtId="1" fontId="25" fillId="0" borderId="10" xfId="0" applyNumberFormat="1" applyFont="1" applyFill="1" applyBorder="1" applyAlignment="1" applyProtection="1">
      <alignment horizontal="center" vertical="center"/>
    </xf>
    <xf numFmtId="165" fontId="25" fillId="0" borderId="10" xfId="0" applyNumberFormat="1" applyFont="1" applyFill="1" applyBorder="1" applyAlignment="1" applyProtection="1">
      <alignment horizontal="right" vertical="center"/>
    </xf>
    <xf numFmtId="2" fontId="24" fillId="0" borderId="10" xfId="0" applyNumberFormat="1" applyFont="1" applyFill="1" applyBorder="1" applyAlignment="1" applyProtection="1">
      <alignment horizontal="left" vertical="center" wrapText="1"/>
    </xf>
    <xf numFmtId="165" fontId="24" fillId="0" borderId="10" xfId="0" applyNumberFormat="1" applyFont="1" applyFill="1" applyBorder="1" applyAlignment="1" applyProtection="1">
      <alignment horizontal="right" vertical="center"/>
    </xf>
    <xf numFmtId="164" fontId="21" fillId="0" borderId="10" xfId="0" applyFont="1" applyFill="1" applyBorder="1" applyAlignment="1" applyProtection="1">
      <alignment horizontal="left" vertical="center" wrapText="1" indent="1"/>
    </xf>
    <xf numFmtId="164" fontId="21" fillId="20" borderId="10" xfId="0" applyFont="1" applyFill="1" applyBorder="1" applyAlignment="1" applyProtection="1">
      <alignment horizontal="left" vertical="center" wrapText="1" indent="1"/>
    </xf>
    <xf numFmtId="164" fontId="21" fillId="19" borderId="10" xfId="0" applyFont="1" applyFill="1" applyBorder="1" applyAlignment="1" applyProtection="1">
      <alignment horizontal="left" vertical="center" wrapText="1" indent="1"/>
    </xf>
    <xf numFmtId="165" fontId="24" fillId="20" borderId="10" xfId="0" applyNumberFormat="1" applyFont="1" applyFill="1" applyBorder="1" applyAlignment="1" applyProtection="1">
      <alignment horizontal="righ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9"/>
  <sheetViews>
    <sheetView tabSelected="1" zoomScale="130" zoomScaleNormal="130" workbookViewId="0">
      <selection activeCell="C22" sqref="C22"/>
    </sheetView>
  </sheetViews>
  <sheetFormatPr defaultColWidth="9.796875" defaultRowHeight="19.5" customHeight="1" x14ac:dyDescent="0.25"/>
  <cols>
    <col min="1" max="1" width="4.59765625" style="30" customWidth="1"/>
    <col min="2" max="2" width="2.8984375" style="57" customWidth="1"/>
    <col min="3" max="3" width="37.59765625" style="31" customWidth="1"/>
    <col min="4" max="4" width="9.19921875" style="30" customWidth="1"/>
    <col min="5" max="5" width="2.59765625" style="32" customWidth="1"/>
    <col min="6" max="6" width="6.59765625" style="33" customWidth="1"/>
    <col min="7" max="7" width="3.796875" style="1" customWidth="1"/>
    <col min="8" max="8" width="2.69921875" style="1" customWidth="1"/>
    <col min="9" max="9" width="6" style="1" customWidth="1"/>
    <col min="10" max="10" width="4.09765625" style="1" customWidth="1"/>
    <col min="11" max="255" width="9.796875" style="1" customWidth="1"/>
    <col min="256" max="256" width="9.796875" customWidth="1"/>
  </cols>
  <sheetData>
    <row r="1" spans="1:255" ht="19.5" customHeight="1" x14ac:dyDescent="0.25">
      <c r="A1" s="54" t="s">
        <v>86</v>
      </c>
      <c r="B1" s="53"/>
      <c r="C1" s="11" t="s">
        <v>0</v>
      </c>
      <c r="D1" s="67"/>
      <c r="E1" s="68"/>
      <c r="F1" s="69"/>
    </row>
    <row r="2" spans="1:255" ht="19.5" customHeight="1" x14ac:dyDescent="0.25">
      <c r="A2" s="67"/>
      <c r="B2" s="53"/>
      <c r="C2" s="11" t="s">
        <v>1</v>
      </c>
      <c r="D2" s="67"/>
      <c r="E2" s="68"/>
      <c r="F2" s="69"/>
    </row>
    <row r="3" spans="1:255" ht="19.5" customHeight="1" x14ac:dyDescent="0.25">
      <c r="A3" s="67"/>
      <c r="B3" s="53"/>
      <c r="C3" s="11"/>
      <c r="D3" s="67"/>
      <c r="E3" s="68"/>
      <c r="F3" s="69"/>
    </row>
    <row r="4" spans="1:255" ht="22.5" customHeight="1" x14ac:dyDescent="0.25">
      <c r="A4" s="70" t="s">
        <v>2</v>
      </c>
      <c r="B4" s="18" t="s">
        <v>3</v>
      </c>
      <c r="C4" s="71" t="s">
        <v>4</v>
      </c>
      <c r="D4" s="67"/>
      <c r="E4" s="19" t="s">
        <v>3</v>
      </c>
      <c r="F4" s="15" t="s">
        <v>3</v>
      </c>
    </row>
    <row r="5" spans="1:255" ht="19.5" customHeight="1" x14ac:dyDescent="0.25">
      <c r="A5" s="25"/>
      <c r="B5" s="72"/>
      <c r="C5" s="26" t="s">
        <v>5</v>
      </c>
      <c r="D5" s="73"/>
      <c r="E5" s="74"/>
      <c r="F5" s="75"/>
    </row>
    <row r="6" spans="1:255" ht="19.5" customHeight="1" x14ac:dyDescent="0.25">
      <c r="A6" s="76"/>
      <c r="B6" s="77"/>
      <c r="C6" s="78" t="s">
        <v>6</v>
      </c>
      <c r="D6" s="76"/>
      <c r="E6" s="79"/>
      <c r="F6" s="80"/>
    </row>
    <row r="7" spans="1:255" s="2" customFormat="1" ht="19.5" customHeight="1" x14ac:dyDescent="0.25">
      <c r="A7" s="81"/>
      <c r="B7" s="18"/>
      <c r="C7" s="82"/>
      <c r="D7" s="81"/>
      <c r="E7" s="83"/>
      <c r="F7" s="13"/>
      <c r="H7" s="3"/>
      <c r="L7" s="4"/>
      <c r="N7" s="3"/>
      <c r="R7" s="4"/>
      <c r="T7" s="3"/>
      <c r="X7" s="4"/>
      <c r="Z7" s="3"/>
      <c r="AD7" s="4"/>
      <c r="AF7" s="3"/>
      <c r="AJ7" s="4"/>
      <c r="AL7" s="3"/>
      <c r="AP7" s="4"/>
      <c r="AR7" s="3"/>
      <c r="AV7" s="4"/>
      <c r="AX7" s="3"/>
      <c r="BB7" s="4"/>
      <c r="BD7" s="3"/>
      <c r="BH7" s="4"/>
      <c r="BJ7" s="3"/>
      <c r="BN7" s="4"/>
      <c r="BP7" s="3"/>
      <c r="BT7" s="4"/>
      <c r="BV7" s="3"/>
      <c r="BZ7" s="4"/>
      <c r="CB7" s="3"/>
      <c r="CF7" s="4"/>
      <c r="CH7" s="3"/>
      <c r="CL7" s="4"/>
      <c r="CN7" s="3"/>
      <c r="CR7" s="4"/>
      <c r="CT7" s="3"/>
      <c r="CX7" s="4"/>
      <c r="CZ7" s="3"/>
      <c r="DD7" s="4"/>
      <c r="DF7" s="3"/>
      <c r="DJ7" s="4"/>
      <c r="DL7" s="3"/>
      <c r="DP7" s="4"/>
      <c r="DR7" s="3"/>
      <c r="DV7" s="4"/>
      <c r="DX7" s="3"/>
      <c r="EB7" s="4"/>
      <c r="ED7" s="3"/>
      <c r="EH7" s="4"/>
      <c r="EJ7" s="3"/>
      <c r="EN7" s="4"/>
      <c r="EP7" s="3"/>
      <c r="ET7" s="4"/>
      <c r="EV7" s="3"/>
      <c r="EZ7" s="4"/>
      <c r="FB7" s="3"/>
      <c r="FF7" s="4"/>
      <c r="FH7" s="3"/>
      <c r="FL7" s="4"/>
      <c r="FN7" s="3"/>
      <c r="FR7" s="4"/>
      <c r="FT7" s="3"/>
      <c r="FX7" s="4"/>
      <c r="FZ7" s="3"/>
      <c r="GD7" s="4"/>
      <c r="GF7" s="3"/>
      <c r="GJ7" s="4"/>
      <c r="GL7" s="3"/>
      <c r="GP7" s="4"/>
      <c r="GR7" s="3"/>
      <c r="GV7" s="4"/>
      <c r="GX7" s="3"/>
      <c r="HB7" s="4"/>
      <c r="HD7" s="3"/>
      <c r="HH7" s="4"/>
      <c r="HJ7" s="3"/>
      <c r="HN7" s="4"/>
      <c r="HP7" s="3"/>
      <c r="HT7" s="4"/>
      <c r="HV7" s="3"/>
      <c r="HZ7" s="4"/>
      <c r="IB7" s="3"/>
      <c r="IF7" s="4"/>
      <c r="IH7" s="3"/>
      <c r="IL7" s="4"/>
      <c r="IN7" s="3"/>
      <c r="IR7" s="4"/>
      <c r="IT7" s="3"/>
    </row>
    <row r="8" spans="1:255" ht="19.5" customHeight="1" x14ac:dyDescent="0.25">
      <c r="A8" s="10">
        <f>1</f>
        <v>1</v>
      </c>
      <c r="B8" s="10"/>
      <c r="C8" s="14" t="s">
        <v>7</v>
      </c>
      <c r="D8" s="10" t="s">
        <v>8</v>
      </c>
      <c r="E8" s="12">
        <v>1</v>
      </c>
      <c r="F8" s="15">
        <f>TIME(13,5,0)</f>
        <v>0.54513888888888895</v>
      </c>
    </row>
    <row r="9" spans="1:255" ht="19.5" customHeight="1" x14ac:dyDescent="0.25">
      <c r="A9" s="10">
        <f>2</f>
        <v>2</v>
      </c>
      <c r="B9" s="10" t="s">
        <v>9</v>
      </c>
      <c r="C9" s="14" t="s">
        <v>10</v>
      </c>
      <c r="D9" s="10" t="s">
        <v>8</v>
      </c>
      <c r="E9" s="12">
        <v>10</v>
      </c>
      <c r="F9" s="15">
        <f t="shared" ref="F9" si="0">F8+TIME(0,E8,0)</f>
        <v>0.54583333333333339</v>
      </c>
    </row>
    <row r="10" spans="1:255" ht="19.5" customHeight="1" x14ac:dyDescent="0.25">
      <c r="A10" s="10"/>
      <c r="B10" s="10"/>
      <c r="C10" s="14"/>
      <c r="D10" s="10"/>
      <c r="E10" s="12"/>
      <c r="F10" s="15"/>
    </row>
    <row r="11" spans="1:255" ht="19.5" customHeight="1" x14ac:dyDescent="0.25">
      <c r="A11" s="10">
        <f>3</f>
        <v>3</v>
      </c>
      <c r="B11" s="10" t="s">
        <v>11</v>
      </c>
      <c r="C11" s="14" t="s">
        <v>35</v>
      </c>
      <c r="D11" s="10" t="s">
        <v>8</v>
      </c>
      <c r="E11" s="12">
        <v>10</v>
      </c>
      <c r="F11" s="15">
        <f>F9+TIME(0,E9,0)</f>
        <v>0.55277777777777781</v>
      </c>
    </row>
    <row r="12" spans="1:255" s="6" customFormat="1" ht="27.75" customHeight="1" x14ac:dyDescent="0.25">
      <c r="A12" s="36"/>
      <c r="B12" s="36"/>
      <c r="C12" s="37"/>
      <c r="D12" s="36"/>
      <c r="E12" s="38"/>
      <c r="F12" s="3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pans="1:255" ht="19.5" customHeight="1" x14ac:dyDescent="0.25">
      <c r="A13" s="10">
        <f>4</f>
        <v>4</v>
      </c>
      <c r="B13" s="10"/>
      <c r="C13" s="11" t="s">
        <v>12</v>
      </c>
      <c r="D13" s="10"/>
      <c r="E13" s="12"/>
      <c r="F13" s="15">
        <f>F11+TIME(0,E11,0)</f>
        <v>0.55972222222222223</v>
      </c>
    </row>
    <row r="14" spans="1:255" ht="19.5" customHeight="1" x14ac:dyDescent="0.25">
      <c r="A14" s="50">
        <f>A13+0.001</f>
        <v>4.0010000000000003</v>
      </c>
      <c r="B14" s="10" t="s">
        <v>9</v>
      </c>
      <c r="C14" s="14" t="s">
        <v>95</v>
      </c>
      <c r="D14" s="10" t="s">
        <v>91</v>
      </c>
      <c r="E14" s="12">
        <v>3</v>
      </c>
      <c r="F14" s="15">
        <f>F13+TIME(0,E13,0)</f>
        <v>0.55972222222222223</v>
      </c>
    </row>
    <row r="15" spans="1:255" ht="19.5" customHeight="1" x14ac:dyDescent="0.25">
      <c r="A15" s="50">
        <f>A14+0.001</f>
        <v>4.0020000000000007</v>
      </c>
      <c r="B15" s="10" t="s">
        <v>9</v>
      </c>
      <c r="C15" s="14" t="s">
        <v>94</v>
      </c>
      <c r="D15" s="10" t="s">
        <v>16</v>
      </c>
      <c r="E15" s="12">
        <v>20</v>
      </c>
      <c r="F15" s="15">
        <f>F14+TIME(0,E14,0)</f>
        <v>0.56180555555555556</v>
      </c>
    </row>
    <row r="16" spans="1:255" ht="19.5" customHeight="1" x14ac:dyDescent="0.25">
      <c r="A16" s="10">
        <f>A13+0.01</f>
        <v>4.01</v>
      </c>
      <c r="B16" s="10" t="s">
        <v>14</v>
      </c>
      <c r="C16" s="14" t="s">
        <v>15</v>
      </c>
      <c r="D16" s="10" t="s">
        <v>16</v>
      </c>
      <c r="E16" s="12">
        <v>5</v>
      </c>
      <c r="F16" s="15">
        <f>F15+TIME(0,E15,0)</f>
        <v>0.5756944444444444</v>
      </c>
    </row>
    <row r="17" spans="1:255" ht="24" customHeight="1" x14ac:dyDescent="0.25">
      <c r="A17" s="10">
        <f>A16+0.01</f>
        <v>4.0199999999999996</v>
      </c>
      <c r="B17" s="10" t="s">
        <v>9</v>
      </c>
      <c r="C17" s="16" t="s">
        <v>107</v>
      </c>
      <c r="D17" s="10" t="s">
        <v>13</v>
      </c>
      <c r="E17" s="12">
        <v>20</v>
      </c>
      <c r="F17" s="15">
        <f>F16+TIME(0,E16,0)</f>
        <v>0.57916666666666661</v>
      </c>
    </row>
    <row r="18" spans="1:255" s="42" customFormat="1" ht="19.5" customHeight="1" x14ac:dyDescent="0.25">
      <c r="A18" s="34">
        <f t="shared" ref="A18:A26" si="1">A17+0.01</f>
        <v>4.0299999999999994</v>
      </c>
      <c r="B18" s="34" t="s">
        <v>9</v>
      </c>
      <c r="C18" s="58" t="s">
        <v>17</v>
      </c>
      <c r="D18" s="34" t="s">
        <v>18</v>
      </c>
      <c r="E18" s="35">
        <v>5</v>
      </c>
      <c r="F18" s="45">
        <f t="shared" ref="F18:F29" si="2">F17+TIME(0,E17,0)</f>
        <v>0.59305555555555545</v>
      </c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  <c r="FO18" s="41"/>
      <c r="FP18" s="41"/>
      <c r="FQ18" s="41"/>
      <c r="FR18" s="41"/>
      <c r="FS18" s="41"/>
      <c r="FT18" s="41"/>
      <c r="FU18" s="41"/>
      <c r="FV18" s="41"/>
      <c r="FW18" s="41"/>
      <c r="FX18" s="41"/>
      <c r="FY18" s="41"/>
      <c r="FZ18" s="41"/>
      <c r="GA18" s="41"/>
      <c r="GB18" s="41"/>
      <c r="GC18" s="41"/>
      <c r="GD18" s="41"/>
      <c r="GE18" s="41"/>
      <c r="GF18" s="41"/>
      <c r="GG18" s="41"/>
      <c r="GH18" s="41"/>
      <c r="GI18" s="41"/>
      <c r="GJ18" s="41"/>
      <c r="GK18" s="41"/>
      <c r="GL18" s="41"/>
      <c r="GM18" s="41"/>
      <c r="GN18" s="41"/>
      <c r="GO18" s="41"/>
      <c r="GP18" s="41"/>
      <c r="GQ18" s="41"/>
      <c r="GR18" s="41"/>
      <c r="GS18" s="41"/>
      <c r="GT18" s="41"/>
      <c r="GU18" s="41"/>
      <c r="GV18" s="41"/>
      <c r="GW18" s="41"/>
      <c r="GX18" s="41"/>
      <c r="GY18" s="41"/>
      <c r="GZ18" s="41"/>
      <c r="HA18" s="41"/>
      <c r="HB18" s="41"/>
      <c r="HC18" s="41"/>
      <c r="HD18" s="41"/>
      <c r="HE18" s="41"/>
      <c r="HF18" s="41"/>
      <c r="HG18" s="41"/>
      <c r="HH18" s="41"/>
      <c r="HI18" s="41"/>
      <c r="HJ18" s="41"/>
      <c r="HK18" s="41"/>
      <c r="HL18" s="41"/>
      <c r="HM18" s="41"/>
      <c r="HN18" s="41"/>
      <c r="HO18" s="41"/>
      <c r="HP18" s="41"/>
      <c r="HQ18" s="41"/>
      <c r="HR18" s="41"/>
      <c r="HS18" s="41"/>
      <c r="HT18" s="41"/>
      <c r="HU18" s="41"/>
      <c r="HV18" s="41"/>
      <c r="HW18" s="41"/>
      <c r="HX18" s="41"/>
      <c r="HY18" s="41"/>
      <c r="HZ18" s="41"/>
      <c r="IA18" s="41"/>
      <c r="IB18" s="41"/>
      <c r="IC18" s="41"/>
      <c r="ID18" s="41"/>
      <c r="IE18" s="41"/>
      <c r="IF18" s="41"/>
      <c r="IG18" s="41"/>
      <c r="IH18" s="41"/>
      <c r="II18" s="41"/>
      <c r="IJ18" s="41"/>
      <c r="IK18" s="41"/>
      <c r="IL18" s="41"/>
      <c r="IM18" s="41"/>
      <c r="IN18" s="41"/>
      <c r="IO18" s="41"/>
      <c r="IP18" s="41"/>
      <c r="IQ18" s="41"/>
      <c r="IR18" s="41"/>
      <c r="IS18" s="41"/>
      <c r="IT18" s="41"/>
      <c r="IU18" s="41"/>
    </row>
    <row r="19" spans="1:255" ht="19.5" customHeight="1" x14ac:dyDescent="0.25">
      <c r="A19" s="20">
        <v>4.04</v>
      </c>
      <c r="B19" s="20" t="s">
        <v>46</v>
      </c>
      <c r="C19" s="23" t="s">
        <v>93</v>
      </c>
      <c r="D19" s="20" t="s">
        <v>13</v>
      </c>
      <c r="E19" s="21">
        <v>0</v>
      </c>
      <c r="F19" s="22">
        <f t="shared" si="2"/>
        <v>0.59652777777777766</v>
      </c>
    </row>
    <row r="20" spans="1:255" s="42" customFormat="1" ht="19.5" customHeight="1" x14ac:dyDescent="0.25">
      <c r="A20" s="34">
        <f t="shared" si="1"/>
        <v>4.05</v>
      </c>
      <c r="B20" s="34" t="s">
        <v>11</v>
      </c>
      <c r="C20" s="58" t="s">
        <v>83</v>
      </c>
      <c r="D20" s="34" t="s">
        <v>13</v>
      </c>
      <c r="E20" s="35">
        <v>15</v>
      </c>
      <c r="F20" s="45">
        <f t="shared" si="2"/>
        <v>0.59652777777777766</v>
      </c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  <c r="FO20" s="41"/>
      <c r="FP20" s="41"/>
      <c r="FQ20" s="41"/>
      <c r="FR20" s="41"/>
      <c r="FS20" s="41"/>
      <c r="FT20" s="41"/>
      <c r="FU20" s="41"/>
      <c r="FV20" s="41"/>
      <c r="FW20" s="41"/>
      <c r="FX20" s="41"/>
      <c r="FY20" s="41"/>
      <c r="FZ20" s="41"/>
      <c r="GA20" s="41"/>
      <c r="GB20" s="41"/>
      <c r="GC20" s="41"/>
      <c r="GD20" s="41"/>
      <c r="GE20" s="41"/>
      <c r="GF20" s="41"/>
      <c r="GG20" s="41"/>
      <c r="GH20" s="41"/>
      <c r="GI20" s="41"/>
      <c r="GJ20" s="41"/>
      <c r="GK20" s="41"/>
      <c r="GL20" s="41"/>
      <c r="GM20" s="41"/>
      <c r="GN20" s="41"/>
      <c r="GO20" s="41"/>
      <c r="GP20" s="41"/>
      <c r="GQ20" s="41"/>
      <c r="GR20" s="41"/>
      <c r="GS20" s="41"/>
      <c r="GT20" s="41"/>
      <c r="GU20" s="41"/>
      <c r="GV20" s="41"/>
      <c r="GW20" s="41"/>
      <c r="GX20" s="41"/>
      <c r="GY20" s="41"/>
      <c r="GZ20" s="41"/>
      <c r="HA20" s="41"/>
      <c r="HB20" s="41"/>
      <c r="HC20" s="41"/>
      <c r="HD20" s="41"/>
      <c r="HE20" s="41"/>
      <c r="HF20" s="41"/>
      <c r="HG20" s="41"/>
      <c r="HH20" s="41"/>
      <c r="HI20" s="41"/>
      <c r="HJ20" s="41"/>
      <c r="HK20" s="41"/>
      <c r="HL20" s="41"/>
      <c r="HM20" s="41"/>
      <c r="HN20" s="41"/>
      <c r="HO20" s="41"/>
      <c r="HP20" s="41"/>
      <c r="HQ20" s="41"/>
      <c r="HR20" s="41"/>
      <c r="HS20" s="41"/>
      <c r="HT20" s="41"/>
      <c r="HU20" s="41"/>
      <c r="HV20" s="41"/>
      <c r="HW20" s="41"/>
      <c r="HX20" s="41"/>
      <c r="HY20" s="41"/>
      <c r="HZ20" s="41"/>
      <c r="IA20" s="41"/>
      <c r="IB20" s="41"/>
      <c r="IC20" s="41"/>
      <c r="ID20" s="41"/>
      <c r="IE20" s="41"/>
      <c r="IF20" s="41"/>
      <c r="IG20" s="41"/>
      <c r="IH20" s="41"/>
      <c r="II20" s="41"/>
      <c r="IJ20" s="41"/>
      <c r="IK20" s="41"/>
      <c r="IL20" s="41"/>
      <c r="IM20" s="41"/>
      <c r="IN20" s="41"/>
      <c r="IO20" s="41"/>
      <c r="IP20" s="41"/>
      <c r="IQ20" s="41"/>
      <c r="IR20" s="41"/>
      <c r="IS20" s="41"/>
      <c r="IT20" s="41"/>
      <c r="IU20" s="41"/>
    </row>
    <row r="21" spans="1:255" s="42" customFormat="1" ht="19.5" customHeight="1" x14ac:dyDescent="0.25">
      <c r="A21" s="34">
        <f t="shared" si="1"/>
        <v>4.0599999999999996</v>
      </c>
      <c r="B21" s="34" t="s">
        <v>11</v>
      </c>
      <c r="C21" s="58" t="s">
        <v>101</v>
      </c>
      <c r="D21" s="34" t="s">
        <v>29</v>
      </c>
      <c r="E21" s="35">
        <v>3</v>
      </c>
      <c r="F21" s="45">
        <f t="shared" si="2"/>
        <v>0.60694444444444429</v>
      </c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  <c r="IL21" s="41"/>
      <c r="IM21" s="41"/>
      <c r="IN21" s="41"/>
      <c r="IO21" s="41"/>
      <c r="IP21" s="41"/>
      <c r="IQ21" s="41"/>
      <c r="IR21" s="41"/>
      <c r="IS21" s="41"/>
      <c r="IT21" s="41"/>
      <c r="IU21" s="41"/>
    </row>
    <row r="22" spans="1:255" s="42" customFormat="1" ht="19.5" customHeight="1" x14ac:dyDescent="0.25">
      <c r="A22" s="34">
        <f t="shared" si="1"/>
        <v>4.0699999999999994</v>
      </c>
      <c r="B22" s="34" t="s">
        <v>11</v>
      </c>
      <c r="C22" s="58" t="s">
        <v>99</v>
      </c>
      <c r="D22" s="34" t="s">
        <v>13</v>
      </c>
      <c r="E22" s="35">
        <v>5</v>
      </c>
      <c r="F22" s="45">
        <f t="shared" si="2"/>
        <v>0.60902777777777761</v>
      </c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  <c r="IL22" s="41"/>
      <c r="IM22" s="41"/>
      <c r="IN22" s="41"/>
      <c r="IO22" s="41"/>
      <c r="IP22" s="41"/>
      <c r="IQ22" s="41"/>
      <c r="IR22" s="41"/>
      <c r="IS22" s="41"/>
      <c r="IT22" s="41"/>
      <c r="IU22" s="41"/>
    </row>
    <row r="23" spans="1:255" s="42" customFormat="1" ht="19.5" customHeight="1" x14ac:dyDescent="0.25">
      <c r="A23" s="34">
        <f t="shared" si="1"/>
        <v>4.0799999999999992</v>
      </c>
      <c r="B23" s="34" t="s">
        <v>64</v>
      </c>
      <c r="C23" s="58" t="s">
        <v>24</v>
      </c>
      <c r="D23" s="34" t="s">
        <v>25</v>
      </c>
      <c r="E23" s="35">
        <v>5</v>
      </c>
      <c r="F23" s="45">
        <f t="shared" si="2"/>
        <v>0.61249999999999982</v>
      </c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  <c r="IL23" s="41"/>
      <c r="IM23" s="41"/>
      <c r="IN23" s="41"/>
      <c r="IO23" s="41"/>
      <c r="IP23" s="41"/>
      <c r="IQ23" s="41"/>
      <c r="IR23" s="41"/>
      <c r="IS23" s="41"/>
      <c r="IT23" s="41"/>
      <c r="IU23" s="41"/>
    </row>
    <row r="24" spans="1:255" s="42" customFormat="1" ht="23.25" customHeight="1" x14ac:dyDescent="0.25">
      <c r="A24" s="34">
        <f t="shared" si="1"/>
        <v>4.089999999999999</v>
      </c>
      <c r="B24" s="34" t="s">
        <v>11</v>
      </c>
      <c r="C24" s="58" t="s">
        <v>92</v>
      </c>
      <c r="D24" s="34" t="s">
        <v>48</v>
      </c>
      <c r="E24" s="35">
        <v>5</v>
      </c>
      <c r="F24" s="45">
        <f t="shared" si="2"/>
        <v>0.61597222222222203</v>
      </c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  <c r="IL24" s="41"/>
      <c r="IM24" s="41"/>
      <c r="IN24" s="41"/>
      <c r="IO24" s="41"/>
      <c r="IP24" s="41"/>
      <c r="IQ24" s="41"/>
      <c r="IR24" s="41"/>
      <c r="IS24" s="41"/>
      <c r="IT24" s="41"/>
      <c r="IU24" s="41"/>
    </row>
    <row r="25" spans="1:255" s="42" customFormat="1" ht="19.5" customHeight="1" x14ac:dyDescent="0.25">
      <c r="A25" s="34">
        <f t="shared" si="1"/>
        <v>4.0999999999999988</v>
      </c>
      <c r="B25" s="34" t="s">
        <v>9</v>
      </c>
      <c r="C25" s="58" t="s">
        <v>97</v>
      </c>
      <c r="D25" s="34" t="s">
        <v>8</v>
      </c>
      <c r="E25" s="35">
        <v>5</v>
      </c>
      <c r="F25" s="45">
        <f t="shared" si="2"/>
        <v>0.61944444444444424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  <c r="IL25" s="41"/>
      <c r="IM25" s="41"/>
      <c r="IN25" s="41"/>
      <c r="IO25" s="41"/>
      <c r="IP25" s="41"/>
      <c r="IQ25" s="41"/>
      <c r="IR25" s="41"/>
      <c r="IS25" s="41"/>
      <c r="IT25" s="41"/>
      <c r="IU25" s="41"/>
    </row>
    <row r="26" spans="1:255" s="42" customFormat="1" ht="19.5" customHeight="1" x14ac:dyDescent="0.25">
      <c r="A26" s="34">
        <f t="shared" si="1"/>
        <v>4.1099999999999985</v>
      </c>
      <c r="B26" s="34" t="s">
        <v>11</v>
      </c>
      <c r="C26" s="58" t="s">
        <v>98</v>
      </c>
      <c r="D26" s="34" t="s">
        <v>8</v>
      </c>
      <c r="E26" s="35">
        <v>5</v>
      </c>
      <c r="F26" s="45">
        <f t="shared" si="2"/>
        <v>0.62291666666666645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</row>
    <row r="27" spans="1:255" ht="19.5" customHeight="1" x14ac:dyDescent="0.25">
      <c r="A27" s="10"/>
      <c r="B27" s="10"/>
      <c r="C27" s="14"/>
      <c r="D27" s="10"/>
      <c r="E27" s="12"/>
      <c r="F27" s="45">
        <f t="shared" si="2"/>
        <v>0.62638888888888866</v>
      </c>
    </row>
    <row r="28" spans="1:255" ht="19.5" customHeight="1" x14ac:dyDescent="0.25">
      <c r="A28" s="10">
        <v>5</v>
      </c>
      <c r="B28" s="53"/>
      <c r="C28" s="17" t="s">
        <v>19</v>
      </c>
      <c r="D28" s="18"/>
      <c r="E28" s="19"/>
      <c r="F28" s="45">
        <f t="shared" si="2"/>
        <v>0.62638888888888866</v>
      </c>
    </row>
    <row r="29" spans="1:255" ht="19.5" customHeight="1" x14ac:dyDescent="0.25">
      <c r="A29" s="10">
        <f t="shared" ref="A29:A36" si="3">A28+0.01</f>
        <v>5.01</v>
      </c>
      <c r="B29" s="53"/>
      <c r="C29" s="61" t="s">
        <v>37</v>
      </c>
      <c r="D29" s="62" t="s">
        <v>55</v>
      </c>
      <c r="E29" s="63"/>
      <c r="F29" s="64">
        <f t="shared" si="2"/>
        <v>0.62638888888888866</v>
      </c>
    </row>
    <row r="30" spans="1:255" ht="19.5" customHeight="1" x14ac:dyDescent="0.25">
      <c r="A30" s="10">
        <f t="shared" si="3"/>
        <v>5.0199999999999996</v>
      </c>
      <c r="B30" s="53"/>
      <c r="C30" s="61" t="s">
        <v>38</v>
      </c>
      <c r="D30" s="62" t="s">
        <v>27</v>
      </c>
      <c r="E30" s="63"/>
      <c r="F30" s="64">
        <f t="shared" ref="F30:F34" si="4">F29+TIME(0,E29,0)</f>
        <v>0.62638888888888866</v>
      </c>
    </row>
    <row r="31" spans="1:255" ht="19.5" customHeight="1" x14ac:dyDescent="0.25">
      <c r="A31" s="10">
        <f t="shared" si="3"/>
        <v>5.0299999999999994</v>
      </c>
      <c r="B31" s="53"/>
      <c r="C31" s="16" t="s">
        <v>39</v>
      </c>
      <c r="D31" s="18" t="s">
        <v>56</v>
      </c>
      <c r="E31" s="19"/>
      <c r="F31" s="15">
        <f t="shared" si="4"/>
        <v>0.62638888888888866</v>
      </c>
    </row>
    <row r="32" spans="1:255" ht="28.5" customHeight="1" x14ac:dyDescent="0.25">
      <c r="A32" s="50">
        <f>A31+0.001</f>
        <v>5.0309999999999997</v>
      </c>
      <c r="B32" s="53" t="s">
        <v>64</v>
      </c>
      <c r="C32" s="90" t="s">
        <v>72</v>
      </c>
      <c r="D32" s="18" t="s">
        <v>56</v>
      </c>
      <c r="E32" s="19">
        <v>5</v>
      </c>
      <c r="F32" s="15">
        <f t="shared" si="4"/>
        <v>0.62638888888888866</v>
      </c>
    </row>
    <row r="33" spans="1:6" ht="19.5" customHeight="1" x14ac:dyDescent="0.25">
      <c r="A33" s="10">
        <f>A31+0.01</f>
        <v>5.0399999999999991</v>
      </c>
      <c r="B33" s="53"/>
      <c r="C33" s="16" t="s">
        <v>40</v>
      </c>
      <c r="D33" s="18" t="s">
        <v>51</v>
      </c>
      <c r="E33" s="19"/>
      <c r="F33" s="15">
        <f t="shared" si="4"/>
        <v>0.62986111111111087</v>
      </c>
    </row>
    <row r="34" spans="1:6" ht="19.5" customHeight="1" x14ac:dyDescent="0.25">
      <c r="A34" s="50">
        <f>A33+0.001</f>
        <v>5.0409999999999995</v>
      </c>
      <c r="B34" s="53" t="s">
        <v>64</v>
      </c>
      <c r="C34" s="90" t="s">
        <v>70</v>
      </c>
      <c r="D34" s="18" t="s">
        <v>51</v>
      </c>
      <c r="E34" s="19">
        <v>5</v>
      </c>
      <c r="F34" s="15">
        <f t="shared" si="4"/>
        <v>0.62986111111111087</v>
      </c>
    </row>
    <row r="35" spans="1:6" ht="18.75" customHeight="1" x14ac:dyDescent="0.25">
      <c r="A35" s="10">
        <f>A33+0.01</f>
        <v>5.0499999999999989</v>
      </c>
      <c r="B35" s="53"/>
      <c r="C35" s="61" t="s">
        <v>41</v>
      </c>
      <c r="D35" s="62" t="s">
        <v>48</v>
      </c>
      <c r="E35" s="63"/>
      <c r="F35" s="64">
        <f t="shared" ref="F35:F51" si="5">F34+TIME(0,E34,0)</f>
        <v>0.63333333333333308</v>
      </c>
    </row>
    <row r="36" spans="1:6" ht="19.5" customHeight="1" x14ac:dyDescent="0.25">
      <c r="A36" s="10">
        <f t="shared" si="3"/>
        <v>5.0599999999999987</v>
      </c>
      <c r="B36" s="53"/>
      <c r="C36" s="16" t="s">
        <v>42</v>
      </c>
      <c r="D36" s="18" t="s">
        <v>54</v>
      </c>
      <c r="E36" s="19"/>
      <c r="F36" s="15">
        <f t="shared" si="5"/>
        <v>0.63333333333333308</v>
      </c>
    </row>
    <row r="37" spans="1:6" ht="19.5" customHeight="1" x14ac:dyDescent="0.25">
      <c r="A37" s="50">
        <f t="shared" ref="A37:A40" si="6">A36+0.001</f>
        <v>5.0609999999999991</v>
      </c>
      <c r="B37" s="53" t="s">
        <v>64</v>
      </c>
      <c r="C37" s="90" t="s">
        <v>84</v>
      </c>
      <c r="D37" s="18" t="s">
        <v>91</v>
      </c>
      <c r="E37" s="19">
        <v>5</v>
      </c>
      <c r="F37" s="15">
        <f t="shared" si="5"/>
        <v>0.63333333333333308</v>
      </c>
    </row>
    <row r="38" spans="1:6" ht="19.5" customHeight="1" x14ac:dyDescent="0.25">
      <c r="A38" s="50">
        <f t="shared" si="6"/>
        <v>5.0619999999999994</v>
      </c>
      <c r="B38" s="53" t="s">
        <v>64</v>
      </c>
      <c r="C38" s="90" t="s">
        <v>85</v>
      </c>
      <c r="D38" s="18" t="s">
        <v>91</v>
      </c>
      <c r="E38" s="19">
        <v>5</v>
      </c>
      <c r="F38" s="15">
        <f t="shared" si="5"/>
        <v>0.63680555555555529</v>
      </c>
    </row>
    <row r="39" spans="1:6" ht="19.5" customHeight="1" x14ac:dyDescent="0.25">
      <c r="A39" s="50">
        <f t="shared" si="6"/>
        <v>5.0629999999999997</v>
      </c>
      <c r="B39" s="53" t="s">
        <v>64</v>
      </c>
      <c r="C39" s="90" t="s">
        <v>87</v>
      </c>
      <c r="D39" s="18" t="s">
        <v>91</v>
      </c>
      <c r="E39" s="19">
        <v>5</v>
      </c>
      <c r="F39" s="15">
        <f t="shared" si="5"/>
        <v>0.6402777777777775</v>
      </c>
    </row>
    <row r="40" spans="1:6" ht="19.5" customHeight="1" x14ac:dyDescent="0.25">
      <c r="A40" s="50">
        <f t="shared" si="6"/>
        <v>5.0640000000000001</v>
      </c>
      <c r="B40" s="53" t="s">
        <v>64</v>
      </c>
      <c r="C40" s="90" t="s">
        <v>88</v>
      </c>
      <c r="D40" s="18" t="s">
        <v>91</v>
      </c>
      <c r="E40" s="19">
        <v>5</v>
      </c>
      <c r="F40" s="15">
        <f t="shared" ref="F40:F41" si="7">F39+TIME(0,E39,0)</f>
        <v>0.64374999999999971</v>
      </c>
    </row>
    <row r="41" spans="1:6" ht="19.5" customHeight="1" x14ac:dyDescent="0.25">
      <c r="A41" s="10">
        <f>A36+0.01</f>
        <v>5.0699999999999985</v>
      </c>
      <c r="B41" s="53"/>
      <c r="C41" s="16" t="s">
        <v>43</v>
      </c>
      <c r="D41" s="18" t="s">
        <v>45</v>
      </c>
      <c r="E41" s="19"/>
      <c r="F41" s="15">
        <f t="shared" si="7"/>
        <v>0.64722222222222192</v>
      </c>
    </row>
    <row r="42" spans="1:6" ht="30.75" customHeight="1" x14ac:dyDescent="0.25">
      <c r="A42" s="50">
        <f>A41+0.001</f>
        <v>5.0709999999999988</v>
      </c>
      <c r="B42" s="53" t="s">
        <v>64</v>
      </c>
      <c r="C42" s="90" t="s">
        <v>65</v>
      </c>
      <c r="D42" s="18" t="s">
        <v>45</v>
      </c>
      <c r="E42" s="19">
        <v>5</v>
      </c>
      <c r="F42" s="15">
        <f t="shared" si="5"/>
        <v>0.64722222222222192</v>
      </c>
    </row>
    <row r="43" spans="1:6" ht="19.5" customHeight="1" x14ac:dyDescent="0.25">
      <c r="A43" s="10">
        <f>A41+0.01</f>
        <v>5.0799999999999983</v>
      </c>
      <c r="B43" s="53"/>
      <c r="C43" s="16" t="s">
        <v>44</v>
      </c>
      <c r="D43" s="18" t="s">
        <v>50</v>
      </c>
      <c r="E43" s="19"/>
      <c r="F43" s="15">
        <f t="shared" si="5"/>
        <v>0.65069444444444413</v>
      </c>
    </row>
    <row r="44" spans="1:6" ht="25.5" customHeight="1" x14ac:dyDescent="0.25">
      <c r="A44" s="50">
        <f>A43+0.001</f>
        <v>5.0809999999999986</v>
      </c>
      <c r="B44" s="53"/>
      <c r="C44" s="90" t="s">
        <v>104</v>
      </c>
      <c r="D44" s="18" t="s">
        <v>50</v>
      </c>
      <c r="E44" s="19">
        <v>5</v>
      </c>
      <c r="F44" s="15">
        <f t="shared" si="5"/>
        <v>0.65069444444444413</v>
      </c>
    </row>
    <row r="45" spans="1:6" ht="19.5" customHeight="1" x14ac:dyDescent="0.25">
      <c r="A45" s="10">
        <f>A43+0.01</f>
        <v>5.0899999999999981</v>
      </c>
      <c r="B45" s="53"/>
      <c r="C45" s="16" t="s">
        <v>53</v>
      </c>
      <c r="D45" s="18" t="s">
        <v>63</v>
      </c>
      <c r="E45" s="19"/>
      <c r="F45" s="15">
        <f t="shared" si="5"/>
        <v>0.65416666666666634</v>
      </c>
    </row>
    <row r="46" spans="1:6" ht="23.25" customHeight="1" x14ac:dyDescent="0.25">
      <c r="A46" s="50">
        <f>A45+0.001</f>
        <v>5.0909999999999984</v>
      </c>
      <c r="B46" s="53" t="s">
        <v>64</v>
      </c>
      <c r="C46" s="90" t="s">
        <v>66</v>
      </c>
      <c r="D46" s="18" t="s">
        <v>63</v>
      </c>
      <c r="E46" s="19">
        <v>30</v>
      </c>
      <c r="F46" s="15">
        <f t="shared" si="5"/>
        <v>0.65416666666666634</v>
      </c>
    </row>
    <row r="47" spans="1:6" ht="19.5" customHeight="1" x14ac:dyDescent="0.25">
      <c r="A47" s="50">
        <f>A46+0.001</f>
        <v>5.0919999999999987</v>
      </c>
      <c r="B47" s="53" t="s">
        <v>64</v>
      </c>
      <c r="C47" s="90" t="s">
        <v>67</v>
      </c>
      <c r="D47" s="18" t="s">
        <v>63</v>
      </c>
      <c r="E47" s="19">
        <v>5</v>
      </c>
      <c r="F47" s="15">
        <f t="shared" si="5"/>
        <v>0.67499999999999971</v>
      </c>
    </row>
    <row r="48" spans="1:6" ht="19.5" customHeight="1" x14ac:dyDescent="0.25">
      <c r="A48" s="50">
        <f>A47+0.001</f>
        <v>5.0929999999999991</v>
      </c>
      <c r="B48" s="53" t="s">
        <v>64</v>
      </c>
      <c r="C48" s="90" t="s">
        <v>68</v>
      </c>
      <c r="D48" s="18" t="s">
        <v>63</v>
      </c>
      <c r="E48" s="19">
        <v>5</v>
      </c>
      <c r="F48" s="15">
        <f t="shared" si="5"/>
        <v>0.67847222222222192</v>
      </c>
    </row>
    <row r="49" spans="1:255" ht="19.5" customHeight="1" x14ac:dyDescent="0.25">
      <c r="A49" s="50">
        <f>A48+0.001</f>
        <v>5.0939999999999994</v>
      </c>
      <c r="B49" s="53" t="s">
        <v>64</v>
      </c>
      <c r="C49" s="90" t="s">
        <v>69</v>
      </c>
      <c r="D49" s="18" t="s">
        <v>63</v>
      </c>
      <c r="E49" s="19">
        <v>5</v>
      </c>
      <c r="F49" s="15">
        <f t="shared" si="5"/>
        <v>0.68194444444444413</v>
      </c>
    </row>
    <row r="50" spans="1:255" ht="19.5" customHeight="1" x14ac:dyDescent="0.25">
      <c r="A50" s="10"/>
      <c r="B50" s="53"/>
      <c r="C50" s="16"/>
      <c r="D50" s="18"/>
      <c r="E50" s="19"/>
      <c r="F50" s="15">
        <f t="shared" si="5"/>
        <v>0.68541666666666634</v>
      </c>
    </row>
    <row r="51" spans="1:255" ht="19.5" customHeight="1" x14ac:dyDescent="0.25">
      <c r="A51" s="10">
        <v>6</v>
      </c>
      <c r="B51" s="54"/>
      <c r="C51" s="11" t="s">
        <v>20</v>
      </c>
      <c r="D51" s="18"/>
      <c r="E51" s="12"/>
      <c r="F51" s="15">
        <f t="shared" si="5"/>
        <v>0.68541666666666634</v>
      </c>
    </row>
    <row r="52" spans="1:255" ht="19.5" customHeight="1" x14ac:dyDescent="0.25">
      <c r="A52" s="10">
        <f t="shared" ref="A52:A61" si="8">A51+0.01</f>
        <v>6.01</v>
      </c>
      <c r="B52" s="54"/>
      <c r="C52" s="61" t="s">
        <v>37</v>
      </c>
      <c r="D52" s="62" t="s">
        <v>55</v>
      </c>
      <c r="E52" s="66"/>
      <c r="F52" s="64">
        <f t="shared" ref="F52:F74" si="9">F51+TIME(0,E51,0)</f>
        <v>0.68541666666666634</v>
      </c>
    </row>
    <row r="53" spans="1:255" ht="19.5" customHeight="1" x14ac:dyDescent="0.25">
      <c r="A53" s="10">
        <f t="shared" si="8"/>
        <v>6.02</v>
      </c>
      <c r="B53" s="54"/>
      <c r="C53" s="61" t="s">
        <v>38</v>
      </c>
      <c r="D53" s="62" t="s">
        <v>27</v>
      </c>
      <c r="E53" s="66"/>
      <c r="F53" s="64">
        <f t="shared" si="9"/>
        <v>0.68541666666666634</v>
      </c>
    </row>
    <row r="54" spans="1:255" ht="19.5" customHeight="1" x14ac:dyDescent="0.25">
      <c r="A54" s="59">
        <f t="shared" si="8"/>
        <v>6.0299999999999994</v>
      </c>
      <c r="B54" s="65"/>
      <c r="C54" s="61" t="s">
        <v>39</v>
      </c>
      <c r="D54" s="62" t="s">
        <v>56</v>
      </c>
      <c r="E54" s="66"/>
      <c r="F54" s="64">
        <f t="shared" si="9"/>
        <v>0.68541666666666634</v>
      </c>
    </row>
    <row r="55" spans="1:255" ht="19.5" customHeight="1" x14ac:dyDescent="0.25">
      <c r="A55" s="10">
        <f t="shared" si="8"/>
        <v>6.0399999999999991</v>
      </c>
      <c r="B55" s="54"/>
      <c r="C55" s="61" t="s">
        <v>40</v>
      </c>
      <c r="D55" s="62" t="s">
        <v>51</v>
      </c>
      <c r="E55" s="66"/>
      <c r="F55" s="64">
        <f t="shared" si="9"/>
        <v>0.68541666666666634</v>
      </c>
    </row>
    <row r="56" spans="1:255" ht="19.5" customHeight="1" x14ac:dyDescent="0.25">
      <c r="A56" s="10">
        <f>A55+0.01</f>
        <v>6.0499999999999989</v>
      </c>
      <c r="B56" s="54"/>
      <c r="C56" s="61" t="s">
        <v>41</v>
      </c>
      <c r="D56" s="62" t="s">
        <v>48</v>
      </c>
      <c r="E56" s="66"/>
      <c r="F56" s="64">
        <f>F55+TIME(0,E55,0)</f>
        <v>0.68541666666666634</v>
      </c>
    </row>
    <row r="57" spans="1:255" ht="19.5" customHeight="1" x14ac:dyDescent="0.25">
      <c r="A57" s="10">
        <f t="shared" si="8"/>
        <v>6.0599999999999987</v>
      </c>
      <c r="B57" s="54"/>
      <c r="C57" s="61" t="s">
        <v>57</v>
      </c>
      <c r="D57" s="62" t="s">
        <v>16</v>
      </c>
      <c r="E57" s="66"/>
      <c r="F57" s="64">
        <f t="shared" si="9"/>
        <v>0.68541666666666634</v>
      </c>
    </row>
    <row r="58" spans="1:255" s="42" customFormat="1" ht="19.5" customHeight="1" x14ac:dyDescent="0.25">
      <c r="A58" s="34">
        <f t="shared" si="8"/>
        <v>6.0699999999999985</v>
      </c>
      <c r="B58" s="55"/>
      <c r="C58" s="43" t="s">
        <v>58</v>
      </c>
      <c r="D58" s="44" t="s">
        <v>47</v>
      </c>
      <c r="E58" s="35">
        <v>0</v>
      </c>
      <c r="F58" s="45">
        <f t="shared" si="9"/>
        <v>0.68541666666666634</v>
      </c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  <c r="GB58" s="41"/>
      <c r="GC58" s="41"/>
      <c r="GD58" s="41"/>
      <c r="GE58" s="41"/>
      <c r="GF58" s="41"/>
      <c r="GG58" s="41"/>
      <c r="GH58" s="41"/>
      <c r="GI58" s="41"/>
      <c r="GJ58" s="41"/>
      <c r="GK58" s="41"/>
      <c r="GL58" s="41"/>
      <c r="GM58" s="41"/>
      <c r="GN58" s="41"/>
      <c r="GO58" s="41"/>
      <c r="GP58" s="41"/>
      <c r="GQ58" s="41"/>
      <c r="GR58" s="41"/>
      <c r="GS58" s="41"/>
      <c r="GT58" s="41"/>
      <c r="GU58" s="41"/>
      <c r="GV58" s="41"/>
      <c r="GW58" s="41"/>
      <c r="GX58" s="41"/>
      <c r="GY58" s="41"/>
      <c r="GZ58" s="41"/>
      <c r="HA58" s="41"/>
      <c r="HB58" s="41"/>
      <c r="HC58" s="41"/>
      <c r="HD58" s="41"/>
      <c r="HE58" s="41"/>
      <c r="HF58" s="41"/>
      <c r="HG58" s="41"/>
      <c r="HH58" s="41"/>
      <c r="HI58" s="41"/>
      <c r="HJ58" s="41"/>
      <c r="HK58" s="41"/>
      <c r="HL58" s="41"/>
      <c r="HM58" s="41"/>
      <c r="HN58" s="41"/>
      <c r="HO58" s="41"/>
      <c r="HP58" s="41"/>
      <c r="HQ58" s="41"/>
      <c r="HR58" s="41"/>
      <c r="HS58" s="41"/>
      <c r="HT58" s="41"/>
      <c r="HU58" s="41"/>
      <c r="HV58" s="41"/>
      <c r="HW58" s="41"/>
      <c r="HX58" s="41"/>
      <c r="HY58" s="41"/>
      <c r="HZ58" s="41"/>
      <c r="IA58" s="41"/>
      <c r="IB58" s="41"/>
      <c r="IC58" s="41"/>
      <c r="ID58" s="41"/>
      <c r="IE58" s="41"/>
      <c r="IF58" s="41"/>
      <c r="IG58" s="41"/>
      <c r="IH58" s="41"/>
      <c r="II58" s="41"/>
      <c r="IJ58" s="41"/>
      <c r="IK58" s="41"/>
      <c r="IL58" s="41"/>
      <c r="IM58" s="41"/>
      <c r="IN58" s="41"/>
      <c r="IO58" s="41"/>
      <c r="IP58" s="41"/>
      <c r="IQ58" s="41"/>
      <c r="IR58" s="41"/>
      <c r="IS58" s="41"/>
      <c r="IT58" s="41"/>
      <c r="IU58" s="41"/>
    </row>
    <row r="59" spans="1:255" s="42" customFormat="1" ht="19.5" customHeight="1" x14ac:dyDescent="0.25">
      <c r="A59" s="50">
        <f>A58+0.001</f>
        <v>6.0709999999999988</v>
      </c>
      <c r="B59" s="55" t="s">
        <v>9</v>
      </c>
      <c r="C59" s="91" t="s">
        <v>59</v>
      </c>
      <c r="D59" s="44" t="s">
        <v>47</v>
      </c>
      <c r="E59" s="35">
        <v>30</v>
      </c>
      <c r="F59" s="45">
        <f t="shared" si="9"/>
        <v>0.68541666666666634</v>
      </c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</row>
    <row r="60" spans="1:255" ht="19.5" customHeight="1" x14ac:dyDescent="0.25">
      <c r="A60" s="10">
        <f>A58+0.01</f>
        <v>6.0799999999999983</v>
      </c>
      <c r="B60" s="54"/>
      <c r="C60" s="61" t="s">
        <v>42</v>
      </c>
      <c r="D60" s="62" t="s">
        <v>91</v>
      </c>
      <c r="E60" s="66"/>
      <c r="F60" s="93">
        <f t="shared" si="9"/>
        <v>0.70624999999999971</v>
      </c>
    </row>
    <row r="61" spans="1:255" ht="19.5" customHeight="1" x14ac:dyDescent="0.25">
      <c r="A61" s="10">
        <f t="shared" si="8"/>
        <v>6.0899999999999981</v>
      </c>
      <c r="B61" s="54"/>
      <c r="C61" s="16" t="s">
        <v>43</v>
      </c>
      <c r="D61" s="18" t="s">
        <v>45</v>
      </c>
      <c r="E61" s="12"/>
      <c r="F61" s="15">
        <f t="shared" si="9"/>
        <v>0.70624999999999971</v>
      </c>
    </row>
    <row r="62" spans="1:255" ht="24.75" customHeight="1" x14ac:dyDescent="0.25">
      <c r="A62" s="50">
        <f>A61+0.001</f>
        <v>6.0909999999999984</v>
      </c>
      <c r="B62" s="54" t="s">
        <v>9</v>
      </c>
      <c r="C62" s="90" t="s">
        <v>60</v>
      </c>
      <c r="D62" s="18" t="s">
        <v>45</v>
      </c>
      <c r="E62" s="12">
        <v>5</v>
      </c>
      <c r="F62" s="15">
        <f t="shared" si="9"/>
        <v>0.70624999999999971</v>
      </c>
    </row>
    <row r="63" spans="1:255" ht="19.5" customHeight="1" x14ac:dyDescent="0.25">
      <c r="A63" s="51">
        <f t="shared" ref="A63:A66" si="10">A62+0.001</f>
        <v>6.0919999999999987</v>
      </c>
      <c r="B63" s="56" t="s">
        <v>46</v>
      </c>
      <c r="C63" s="92" t="s">
        <v>61</v>
      </c>
      <c r="D63" s="52" t="s">
        <v>45</v>
      </c>
      <c r="E63" s="21">
        <v>0</v>
      </c>
      <c r="F63" s="22">
        <f t="shared" si="9"/>
        <v>0.70972222222222192</v>
      </c>
    </row>
    <row r="64" spans="1:255" ht="23.25" customHeight="1" x14ac:dyDescent="0.25">
      <c r="A64" s="51">
        <f t="shared" si="10"/>
        <v>6.0929999999999991</v>
      </c>
      <c r="B64" s="56" t="s">
        <v>46</v>
      </c>
      <c r="C64" s="92" t="s">
        <v>62</v>
      </c>
      <c r="D64" s="52" t="s">
        <v>45</v>
      </c>
      <c r="E64" s="21">
        <v>0</v>
      </c>
      <c r="F64" s="22">
        <f t="shared" si="9"/>
        <v>0.70972222222222192</v>
      </c>
    </row>
    <row r="65" spans="1:256" ht="23.25" customHeight="1" x14ac:dyDescent="0.25">
      <c r="A65" s="40">
        <f t="shared" si="10"/>
        <v>6.0939999999999994</v>
      </c>
      <c r="B65" s="55" t="s">
        <v>9</v>
      </c>
      <c r="C65" s="91" t="s">
        <v>79</v>
      </c>
      <c r="D65" s="44" t="s">
        <v>45</v>
      </c>
      <c r="E65" s="35">
        <v>5</v>
      </c>
      <c r="F65" s="15">
        <f t="shared" si="9"/>
        <v>0.70972222222222192</v>
      </c>
    </row>
    <row r="66" spans="1:256" ht="25.5" customHeight="1" x14ac:dyDescent="0.25">
      <c r="A66" s="40">
        <f t="shared" si="10"/>
        <v>6.0949999999999998</v>
      </c>
      <c r="B66" s="54" t="s">
        <v>11</v>
      </c>
      <c r="C66" s="90" t="s">
        <v>106</v>
      </c>
      <c r="D66" s="18" t="s">
        <v>45</v>
      </c>
      <c r="E66" s="12">
        <v>2</v>
      </c>
      <c r="F66" s="15">
        <f t="shared" si="9"/>
        <v>0.71319444444444413</v>
      </c>
    </row>
    <row r="67" spans="1:256" ht="19.5" customHeight="1" x14ac:dyDescent="0.25">
      <c r="A67" s="10">
        <f>A61+0.01</f>
        <v>6.0999999999999979</v>
      </c>
      <c r="B67" s="54"/>
      <c r="C67" s="61" t="s">
        <v>44</v>
      </c>
      <c r="D67" s="62" t="s">
        <v>50</v>
      </c>
      <c r="E67" s="66"/>
      <c r="F67" s="64">
        <f t="shared" si="9"/>
        <v>0.71458333333333302</v>
      </c>
    </row>
    <row r="68" spans="1:256" ht="19.5" customHeight="1" x14ac:dyDescent="0.25">
      <c r="A68" s="10">
        <f t="shared" ref="A68" si="11">A67+0.01</f>
        <v>6.1099999999999977</v>
      </c>
      <c r="B68" s="54"/>
      <c r="C68" s="16" t="s">
        <v>53</v>
      </c>
      <c r="D68" s="62" t="s">
        <v>63</v>
      </c>
      <c r="E68" s="66"/>
      <c r="F68" s="64">
        <f t="shared" si="9"/>
        <v>0.71458333333333302</v>
      </c>
    </row>
    <row r="69" spans="1:256" ht="19.5" customHeight="1" x14ac:dyDescent="0.25">
      <c r="A69" s="50">
        <f>A68+0.001</f>
        <v>6.110999999999998</v>
      </c>
      <c r="B69" s="54" t="s">
        <v>9</v>
      </c>
      <c r="C69" s="90" t="s">
        <v>96</v>
      </c>
      <c r="D69" s="18" t="s">
        <v>63</v>
      </c>
      <c r="E69" s="12">
        <v>5</v>
      </c>
      <c r="F69" s="15">
        <f t="shared" si="9"/>
        <v>0.71458333333333302</v>
      </c>
    </row>
    <row r="70" spans="1:256" ht="19.5" customHeight="1" x14ac:dyDescent="0.25">
      <c r="A70" s="50">
        <f>A69+0.001</f>
        <v>6.1119999999999983</v>
      </c>
      <c r="B70" s="54" t="s">
        <v>9</v>
      </c>
      <c r="C70" s="90" t="s">
        <v>77</v>
      </c>
      <c r="D70" s="18" t="s">
        <v>63</v>
      </c>
      <c r="E70" s="12">
        <v>5</v>
      </c>
      <c r="F70" s="15">
        <f t="shared" si="9"/>
        <v>0.71805555555555522</v>
      </c>
    </row>
    <row r="71" spans="1:256" ht="19.5" customHeight="1" x14ac:dyDescent="0.25">
      <c r="A71" s="50">
        <f>A70+0.001</f>
        <v>6.1129999999999987</v>
      </c>
      <c r="B71" s="54" t="s">
        <v>9</v>
      </c>
      <c r="C71" s="90" t="s">
        <v>78</v>
      </c>
      <c r="D71" s="18" t="s">
        <v>63</v>
      </c>
      <c r="E71" s="12">
        <v>5</v>
      </c>
      <c r="F71" s="15">
        <f t="shared" si="9"/>
        <v>0.72152777777777743</v>
      </c>
    </row>
    <row r="72" spans="1:256" ht="19.5" customHeight="1" x14ac:dyDescent="0.25">
      <c r="A72" s="10"/>
      <c r="B72" s="54"/>
      <c r="C72" s="16"/>
      <c r="D72" s="18"/>
      <c r="E72" s="12"/>
      <c r="F72" s="15">
        <f t="shared" si="9"/>
        <v>0.72499999999999964</v>
      </c>
    </row>
    <row r="73" spans="1:256" s="7" customFormat="1" ht="19.5" customHeight="1" x14ac:dyDescent="0.25">
      <c r="A73" s="10">
        <v>7</v>
      </c>
      <c r="B73" s="10"/>
      <c r="C73" s="11" t="s">
        <v>21</v>
      </c>
      <c r="D73" s="10"/>
      <c r="E73" s="12"/>
      <c r="F73" s="15">
        <f t="shared" si="9"/>
        <v>0.72499999999999964</v>
      </c>
      <c r="IV73" s="8"/>
    </row>
    <row r="74" spans="1:256" ht="19.5" customHeight="1" x14ac:dyDescent="0.25">
      <c r="A74" s="10">
        <f t="shared" ref="A74:A84" si="12">A73+0.01</f>
        <v>7.01</v>
      </c>
      <c r="B74" s="53"/>
      <c r="C74" s="16" t="s">
        <v>37</v>
      </c>
      <c r="D74" s="18" t="s">
        <v>55</v>
      </c>
      <c r="E74" s="19"/>
      <c r="F74" s="15">
        <f t="shared" si="9"/>
        <v>0.72499999999999964</v>
      </c>
    </row>
    <row r="75" spans="1:256" ht="24" customHeight="1" x14ac:dyDescent="0.25">
      <c r="A75" s="51">
        <f t="shared" ref="A75:A76" si="13">A74+0.001</f>
        <v>7.0110000000000001</v>
      </c>
      <c r="B75" s="56" t="s">
        <v>71</v>
      </c>
      <c r="C75" s="92" t="s">
        <v>76</v>
      </c>
      <c r="D75" s="52" t="s">
        <v>55</v>
      </c>
      <c r="E75" s="21">
        <v>0</v>
      </c>
      <c r="F75" s="22">
        <f t="shared" ref="F75:F76" si="14">F74+TIME(0,E74,0)</f>
        <v>0.72499999999999964</v>
      </c>
    </row>
    <row r="76" spans="1:256" ht="27" customHeight="1" x14ac:dyDescent="0.25">
      <c r="A76" s="51">
        <f t="shared" si="13"/>
        <v>7.0120000000000005</v>
      </c>
      <c r="B76" s="56" t="s">
        <v>71</v>
      </c>
      <c r="C76" s="92" t="s">
        <v>100</v>
      </c>
      <c r="D76" s="52" t="s">
        <v>55</v>
      </c>
      <c r="E76" s="21">
        <v>0</v>
      </c>
      <c r="F76" s="22">
        <f t="shared" si="14"/>
        <v>0.72499999999999964</v>
      </c>
    </row>
    <row r="77" spans="1:256" ht="19.5" customHeight="1" x14ac:dyDescent="0.25">
      <c r="A77" s="10">
        <f>A74+0.01</f>
        <v>7.02</v>
      </c>
      <c r="B77" s="53"/>
      <c r="C77" s="16" t="s">
        <v>38</v>
      </c>
      <c r="D77" s="18" t="s">
        <v>27</v>
      </c>
      <c r="E77" s="19"/>
      <c r="F77" s="15">
        <f>F76+TIME(0,E76,0)</f>
        <v>0.72499999999999964</v>
      </c>
    </row>
    <row r="78" spans="1:256" ht="26.25" customHeight="1" x14ac:dyDescent="0.25">
      <c r="A78" s="51">
        <f>A77+0.001</f>
        <v>7.0209999999999999</v>
      </c>
      <c r="B78" s="56" t="s">
        <v>71</v>
      </c>
      <c r="C78" s="92" t="s">
        <v>75</v>
      </c>
      <c r="D78" s="52" t="s">
        <v>27</v>
      </c>
      <c r="E78" s="21">
        <v>0</v>
      </c>
      <c r="F78" s="22">
        <f>F77+TIME(0,E77,0)</f>
        <v>0.72499999999999964</v>
      </c>
    </row>
    <row r="79" spans="1:256" ht="28.5" customHeight="1" x14ac:dyDescent="0.25">
      <c r="A79" s="51">
        <f>A78+0.001</f>
        <v>7.0220000000000002</v>
      </c>
      <c r="B79" s="56" t="s">
        <v>71</v>
      </c>
      <c r="C79" s="92" t="s">
        <v>74</v>
      </c>
      <c r="D79" s="52" t="s">
        <v>27</v>
      </c>
      <c r="E79" s="21">
        <v>0</v>
      </c>
      <c r="F79" s="22">
        <f>F78+TIME(0,E78,0)</f>
        <v>0.72499999999999964</v>
      </c>
    </row>
    <row r="80" spans="1:256" ht="26.25" customHeight="1" x14ac:dyDescent="0.25">
      <c r="A80" s="51">
        <f>A79+0.001</f>
        <v>7.0230000000000006</v>
      </c>
      <c r="B80" s="56" t="s">
        <v>71</v>
      </c>
      <c r="C80" s="92" t="s">
        <v>73</v>
      </c>
      <c r="D80" s="52" t="s">
        <v>27</v>
      </c>
      <c r="E80" s="21">
        <v>0</v>
      </c>
      <c r="F80" s="22">
        <f>F79+TIME(0,E79,0)</f>
        <v>0.72499999999999964</v>
      </c>
    </row>
    <row r="81" spans="1:256" ht="19.5" customHeight="1" x14ac:dyDescent="0.25">
      <c r="A81" s="59">
        <f>A77+0.01</f>
        <v>7.0299999999999994</v>
      </c>
      <c r="B81" s="60"/>
      <c r="C81" s="61" t="s">
        <v>39</v>
      </c>
      <c r="D81" s="62" t="s">
        <v>56</v>
      </c>
      <c r="E81" s="63"/>
      <c r="F81" s="64">
        <f>F77+TIME(0,E77,0)</f>
        <v>0.72499999999999964</v>
      </c>
    </row>
    <row r="82" spans="1:256" ht="19.5" customHeight="1" x14ac:dyDescent="0.25">
      <c r="A82" s="10">
        <f t="shared" si="12"/>
        <v>7.0399999999999991</v>
      </c>
      <c r="B82" s="53"/>
      <c r="C82" s="61" t="s">
        <v>40</v>
      </c>
      <c r="D82" s="62" t="s">
        <v>51</v>
      </c>
      <c r="E82" s="63"/>
      <c r="F82" s="64">
        <f>F81+TIME(0,E81,0)</f>
        <v>0.72499999999999964</v>
      </c>
    </row>
    <row r="83" spans="1:256" ht="19.5" customHeight="1" x14ac:dyDescent="0.25">
      <c r="A83" s="10">
        <f>A82+0.01</f>
        <v>7.0499999999999989</v>
      </c>
      <c r="B83" s="53"/>
      <c r="C83" s="61" t="s">
        <v>41</v>
      </c>
      <c r="D83" s="62" t="s">
        <v>48</v>
      </c>
      <c r="E83" s="63"/>
      <c r="F83" s="64">
        <f>F82+TIME(0,E82,0)</f>
        <v>0.72499999999999964</v>
      </c>
    </row>
    <row r="84" spans="1:256" ht="19.5" customHeight="1" x14ac:dyDescent="0.25">
      <c r="A84" s="10">
        <f t="shared" si="12"/>
        <v>7.0599999999999987</v>
      </c>
      <c r="B84" s="53"/>
      <c r="C84" s="61" t="s">
        <v>57</v>
      </c>
      <c r="D84" s="62" t="s">
        <v>16</v>
      </c>
      <c r="E84" s="63"/>
      <c r="F84" s="64">
        <f>F83+TIME(0,E83,0)</f>
        <v>0.72499999999999964</v>
      </c>
    </row>
    <row r="85" spans="1:256" ht="28.5" customHeight="1" x14ac:dyDescent="0.25">
      <c r="A85" s="10">
        <f>A83+0.01</f>
        <v>7.0599999999999987</v>
      </c>
      <c r="B85" s="53"/>
      <c r="C85" s="16" t="s">
        <v>42</v>
      </c>
      <c r="D85" s="18" t="s">
        <v>54</v>
      </c>
      <c r="E85" s="49"/>
      <c r="F85" s="15">
        <f>F84+TIME(0,E84,0)</f>
        <v>0.72499999999999964</v>
      </c>
    </row>
    <row r="86" spans="1:256" ht="28.5" customHeight="1" x14ac:dyDescent="0.25">
      <c r="A86" s="50">
        <f t="shared" ref="A86" si="15">A85+0.001</f>
        <v>7.0609999999999991</v>
      </c>
      <c r="B86" s="53"/>
      <c r="C86" s="90" t="s">
        <v>89</v>
      </c>
      <c r="D86" s="18" t="s">
        <v>91</v>
      </c>
      <c r="E86" s="19">
        <v>5</v>
      </c>
      <c r="F86" s="15">
        <f>F85+TIME(0,E85,0)</f>
        <v>0.72499999999999964</v>
      </c>
    </row>
    <row r="87" spans="1:256" ht="28.5" customHeight="1" x14ac:dyDescent="0.25">
      <c r="A87" s="50">
        <f t="shared" ref="A87:A93" si="16">A86+0.001</f>
        <v>7.0619999999999994</v>
      </c>
      <c r="B87" s="53"/>
      <c r="C87" s="90" t="s">
        <v>90</v>
      </c>
      <c r="D87" s="18" t="s">
        <v>91</v>
      </c>
      <c r="E87" s="19">
        <v>5</v>
      </c>
      <c r="F87" s="15">
        <f>F86+TIME(0,E86,0)</f>
        <v>0.72847222222222185</v>
      </c>
    </row>
    <row r="88" spans="1:256" ht="19.5" customHeight="1" x14ac:dyDescent="0.25">
      <c r="A88" s="10">
        <f>A85+0.01</f>
        <v>7.0699999999999985</v>
      </c>
      <c r="B88" s="53"/>
      <c r="C88" s="16" t="s">
        <v>43</v>
      </c>
      <c r="D88" s="18" t="s">
        <v>45</v>
      </c>
      <c r="E88" s="19"/>
      <c r="F88" s="15">
        <f>F86+TIME(0,E86,0)</f>
        <v>0.72847222222222185</v>
      </c>
    </row>
    <row r="89" spans="1:256" ht="23.25" customHeight="1" x14ac:dyDescent="0.25">
      <c r="A89" s="51">
        <f t="shared" si="16"/>
        <v>7.0709999999999988</v>
      </c>
      <c r="B89" s="56" t="s">
        <v>33</v>
      </c>
      <c r="C89" s="92" t="s">
        <v>80</v>
      </c>
      <c r="D89" s="52" t="s">
        <v>45</v>
      </c>
      <c r="E89" s="21">
        <v>0</v>
      </c>
      <c r="F89" s="22">
        <f t="shared" ref="F89:F97" si="17">F88+TIME(0,E88,0)</f>
        <v>0.72847222222222185</v>
      </c>
    </row>
    <row r="90" spans="1:256" ht="27.75" customHeight="1" x14ac:dyDescent="0.25">
      <c r="A90" s="51">
        <f t="shared" si="16"/>
        <v>7.0719999999999992</v>
      </c>
      <c r="B90" s="56" t="s">
        <v>33</v>
      </c>
      <c r="C90" s="92" t="s">
        <v>82</v>
      </c>
      <c r="D90" s="52" t="s">
        <v>45</v>
      </c>
      <c r="E90" s="21">
        <v>0</v>
      </c>
      <c r="F90" s="22">
        <f t="shared" si="17"/>
        <v>0.72847222222222185</v>
      </c>
    </row>
    <row r="91" spans="1:256" ht="25.5" customHeight="1" x14ac:dyDescent="0.25">
      <c r="A91" s="50">
        <f t="shared" si="16"/>
        <v>7.0729999999999995</v>
      </c>
      <c r="B91" s="53" t="s">
        <v>64</v>
      </c>
      <c r="C91" s="90" t="s">
        <v>81</v>
      </c>
      <c r="D91" s="18" t="s">
        <v>45</v>
      </c>
      <c r="E91" s="19">
        <v>5</v>
      </c>
      <c r="F91" s="15">
        <f>F89+TIME(0,E89,0)</f>
        <v>0.72847222222222185</v>
      </c>
    </row>
    <row r="92" spans="1:256" ht="19.5" customHeight="1" x14ac:dyDescent="0.25">
      <c r="A92" s="10">
        <f>A88+0.01</f>
        <v>7.0799999999999983</v>
      </c>
      <c r="B92" s="53"/>
      <c r="C92" s="16" t="s">
        <v>44</v>
      </c>
      <c r="D92" s="18" t="s">
        <v>50</v>
      </c>
      <c r="E92" s="19"/>
      <c r="F92" s="15">
        <f>F91+TIME(0,E91,0)</f>
        <v>0.73194444444444406</v>
      </c>
    </row>
    <row r="93" spans="1:256" ht="23.25" customHeight="1" x14ac:dyDescent="0.25">
      <c r="A93" s="50">
        <f t="shared" si="16"/>
        <v>7.0809999999999986</v>
      </c>
      <c r="B93" s="53" t="s">
        <v>64</v>
      </c>
      <c r="C93" s="90" t="s">
        <v>105</v>
      </c>
      <c r="D93" s="18" t="s">
        <v>50</v>
      </c>
      <c r="E93" s="19">
        <v>5</v>
      </c>
      <c r="F93" s="15">
        <f t="shared" si="17"/>
        <v>0.73194444444444406</v>
      </c>
    </row>
    <row r="94" spans="1:256" ht="19.5" customHeight="1" x14ac:dyDescent="0.25">
      <c r="A94" s="59">
        <f>A92+0.01</f>
        <v>7.0899999999999981</v>
      </c>
      <c r="B94" s="60"/>
      <c r="C94" s="61" t="s">
        <v>53</v>
      </c>
      <c r="D94" s="62" t="s">
        <v>49</v>
      </c>
      <c r="E94" s="63"/>
      <c r="F94" s="64">
        <f t="shared" si="17"/>
        <v>0.73541666666666627</v>
      </c>
    </row>
    <row r="95" spans="1:256" s="7" customFormat="1" ht="19.5" customHeight="1" x14ac:dyDescent="0.25">
      <c r="A95" s="10"/>
      <c r="B95" s="10"/>
      <c r="C95" s="14"/>
      <c r="D95" s="10"/>
      <c r="E95" s="12"/>
      <c r="F95" s="15">
        <f t="shared" si="17"/>
        <v>0.73541666666666627</v>
      </c>
      <c r="IV95" s="8"/>
    </row>
    <row r="96" spans="1:256" ht="19.5" customHeight="1" x14ac:dyDescent="0.25">
      <c r="A96" s="10">
        <v>8</v>
      </c>
      <c r="B96" s="10"/>
      <c r="C96" s="11" t="s">
        <v>22</v>
      </c>
      <c r="D96" s="14"/>
      <c r="E96" s="12"/>
      <c r="F96" s="15">
        <f t="shared" si="17"/>
        <v>0.73541666666666627</v>
      </c>
      <c r="I96"/>
    </row>
    <row r="97" spans="1:255" ht="19.5" customHeight="1" x14ac:dyDescent="0.25">
      <c r="A97" s="10"/>
      <c r="B97" s="10"/>
      <c r="C97" s="14"/>
      <c r="D97" s="10"/>
      <c r="E97" s="12"/>
      <c r="F97" s="15">
        <f t="shared" si="17"/>
        <v>0.73541666666666627</v>
      </c>
      <c r="I97" s="9"/>
    </row>
    <row r="98" spans="1:255" ht="19.5" customHeight="1" x14ac:dyDescent="0.25">
      <c r="A98" s="10">
        <v>9</v>
      </c>
      <c r="B98" s="53"/>
      <c r="C98" s="11" t="s">
        <v>23</v>
      </c>
      <c r="D98" s="18"/>
      <c r="E98" s="19"/>
      <c r="F98" s="15">
        <f>F96+TIME(0,E96,0)</f>
        <v>0.73541666666666627</v>
      </c>
      <c r="I98" s="9"/>
    </row>
    <row r="99" spans="1:255" s="48" customFormat="1" ht="19.5" customHeight="1" x14ac:dyDescent="0.25">
      <c r="A99" s="84">
        <f t="shared" ref="A99:A107" si="18">A98+0.01</f>
        <v>9.01</v>
      </c>
      <c r="B99" s="84" t="s">
        <v>11</v>
      </c>
      <c r="C99" s="85" t="s">
        <v>24</v>
      </c>
      <c r="D99" s="84" t="s">
        <v>25</v>
      </c>
      <c r="E99" s="86">
        <v>0</v>
      </c>
      <c r="F99" s="87">
        <f t="shared" ref="F99:F107" si="19">F98+TIME(0,E98,0)</f>
        <v>0.73541666666666627</v>
      </c>
      <c r="G99" s="46"/>
      <c r="H99" s="46"/>
      <c r="I99" s="47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46"/>
      <c r="DZ99" s="46"/>
      <c r="EA99" s="46"/>
      <c r="EB99" s="46"/>
      <c r="EC99" s="46"/>
      <c r="ED99" s="46"/>
      <c r="EE99" s="46"/>
      <c r="EF99" s="46"/>
      <c r="EG99" s="46"/>
      <c r="EH99" s="46"/>
      <c r="EI99" s="46"/>
      <c r="EJ99" s="46"/>
      <c r="EK99" s="46"/>
      <c r="EL99" s="46"/>
      <c r="EM99" s="46"/>
      <c r="EN99" s="46"/>
      <c r="EO99" s="46"/>
      <c r="EP99" s="46"/>
      <c r="EQ99" s="46"/>
      <c r="ER99" s="46"/>
      <c r="ES99" s="46"/>
      <c r="ET99" s="46"/>
      <c r="EU99" s="46"/>
      <c r="EV99" s="46"/>
      <c r="EW99" s="46"/>
      <c r="EX99" s="46"/>
      <c r="EY99" s="46"/>
      <c r="EZ99" s="46"/>
      <c r="FA99" s="46"/>
      <c r="FB99" s="46"/>
      <c r="FC99" s="46"/>
      <c r="FD99" s="46"/>
      <c r="FE99" s="46"/>
      <c r="FF99" s="46"/>
      <c r="FG99" s="46"/>
      <c r="FH99" s="46"/>
      <c r="FI99" s="46"/>
      <c r="FJ99" s="46"/>
      <c r="FK99" s="46"/>
      <c r="FL99" s="46"/>
      <c r="FM99" s="46"/>
      <c r="FN99" s="46"/>
      <c r="FO99" s="46"/>
      <c r="FP99" s="46"/>
      <c r="FQ99" s="46"/>
      <c r="FR99" s="46"/>
      <c r="FS99" s="46"/>
      <c r="FT99" s="46"/>
      <c r="FU99" s="46"/>
      <c r="FV99" s="46"/>
      <c r="FW99" s="46"/>
      <c r="FX99" s="46"/>
      <c r="FY99" s="46"/>
      <c r="FZ99" s="46"/>
      <c r="GA99" s="46"/>
      <c r="GB99" s="46"/>
      <c r="GC99" s="46"/>
      <c r="GD99" s="46"/>
      <c r="GE99" s="46"/>
      <c r="GF99" s="46"/>
      <c r="GG99" s="46"/>
      <c r="GH99" s="46"/>
      <c r="GI99" s="46"/>
      <c r="GJ99" s="46"/>
      <c r="GK99" s="46"/>
      <c r="GL99" s="46"/>
      <c r="GM99" s="46"/>
      <c r="GN99" s="46"/>
      <c r="GO99" s="46"/>
      <c r="GP99" s="46"/>
      <c r="GQ99" s="46"/>
      <c r="GR99" s="46"/>
      <c r="GS99" s="46"/>
      <c r="GT99" s="46"/>
      <c r="GU99" s="46"/>
      <c r="GV99" s="46"/>
      <c r="GW99" s="46"/>
      <c r="GX99" s="46"/>
      <c r="GY99" s="46"/>
      <c r="GZ99" s="46"/>
      <c r="HA99" s="46"/>
      <c r="HB99" s="46"/>
      <c r="HC99" s="46"/>
      <c r="HD99" s="46"/>
      <c r="HE99" s="46"/>
      <c r="HF99" s="46"/>
      <c r="HG99" s="46"/>
      <c r="HH99" s="46"/>
      <c r="HI99" s="46"/>
      <c r="HJ99" s="46"/>
      <c r="HK99" s="46"/>
      <c r="HL99" s="46"/>
      <c r="HM99" s="46"/>
      <c r="HN99" s="46"/>
      <c r="HO99" s="46"/>
      <c r="HP99" s="46"/>
      <c r="HQ99" s="46"/>
      <c r="HR99" s="46"/>
      <c r="HS99" s="46"/>
      <c r="HT99" s="46"/>
      <c r="HU99" s="46"/>
      <c r="HV99" s="46"/>
      <c r="HW99" s="46"/>
      <c r="HX99" s="46"/>
      <c r="HY99" s="46"/>
      <c r="HZ99" s="46"/>
      <c r="IA99" s="46"/>
      <c r="IB99" s="46"/>
      <c r="IC99" s="46"/>
      <c r="ID99" s="46"/>
      <c r="IE99" s="46"/>
      <c r="IF99" s="46"/>
      <c r="IG99" s="46"/>
      <c r="IH99" s="46"/>
      <c r="II99" s="46"/>
      <c r="IJ99" s="46"/>
      <c r="IK99" s="46"/>
      <c r="IL99" s="46"/>
      <c r="IM99" s="46"/>
      <c r="IN99" s="46"/>
      <c r="IO99" s="46"/>
      <c r="IP99" s="46"/>
      <c r="IQ99" s="46"/>
      <c r="IR99" s="46"/>
      <c r="IS99" s="46"/>
      <c r="IT99" s="46"/>
      <c r="IU99" s="46"/>
    </row>
    <row r="100" spans="1:255" ht="19.5" customHeight="1" x14ac:dyDescent="0.25">
      <c r="A100" s="10">
        <f>A99+0.01</f>
        <v>9.02</v>
      </c>
      <c r="B100" s="10" t="s">
        <v>11</v>
      </c>
      <c r="C100" s="14" t="s">
        <v>26</v>
      </c>
      <c r="D100" s="10" t="s">
        <v>27</v>
      </c>
      <c r="E100" s="12">
        <v>5</v>
      </c>
      <c r="F100" s="13">
        <f>F99+TIME(0,E99,0)</f>
        <v>0.73541666666666627</v>
      </c>
      <c r="I100" s="9"/>
    </row>
    <row r="101" spans="1:255" ht="19.5" customHeight="1" x14ac:dyDescent="0.25">
      <c r="A101" s="10">
        <f t="shared" si="18"/>
        <v>9.0299999999999994</v>
      </c>
      <c r="B101" s="10" t="s">
        <v>11</v>
      </c>
      <c r="C101" s="14" t="s">
        <v>28</v>
      </c>
      <c r="D101" s="10" t="s">
        <v>13</v>
      </c>
      <c r="E101" s="12">
        <v>5</v>
      </c>
      <c r="F101" s="13">
        <f t="shared" si="19"/>
        <v>0.73888888888888848</v>
      </c>
    </row>
    <row r="102" spans="1:255" ht="19.5" customHeight="1" x14ac:dyDescent="0.25">
      <c r="A102" s="59">
        <f t="shared" si="18"/>
        <v>9.0399999999999991</v>
      </c>
      <c r="B102" s="59" t="s">
        <v>11</v>
      </c>
      <c r="C102" s="88" t="s">
        <v>36</v>
      </c>
      <c r="D102" s="59" t="s">
        <v>29</v>
      </c>
      <c r="E102" s="66">
        <v>0</v>
      </c>
      <c r="F102" s="89">
        <f t="shared" si="19"/>
        <v>0.74236111111111069</v>
      </c>
    </row>
    <row r="103" spans="1:255" ht="19.5" customHeight="1" x14ac:dyDescent="0.25">
      <c r="A103" s="10">
        <f t="shared" si="18"/>
        <v>9.0499999999999989</v>
      </c>
      <c r="B103" s="10" t="s">
        <v>11</v>
      </c>
      <c r="C103" s="14" t="s">
        <v>52</v>
      </c>
      <c r="D103" s="10" t="s">
        <v>29</v>
      </c>
      <c r="E103" s="12">
        <v>5</v>
      </c>
      <c r="F103" s="13">
        <f t="shared" si="19"/>
        <v>0.74236111111111069</v>
      </c>
    </row>
    <row r="104" spans="1:255" ht="19.5" customHeight="1" x14ac:dyDescent="0.25">
      <c r="A104" s="20">
        <f t="shared" si="18"/>
        <v>9.0599999999999987</v>
      </c>
      <c r="B104" s="20" t="s">
        <v>33</v>
      </c>
      <c r="C104" s="23" t="s">
        <v>34</v>
      </c>
      <c r="D104" s="20" t="s">
        <v>29</v>
      </c>
      <c r="E104" s="21">
        <v>0</v>
      </c>
      <c r="F104" s="22">
        <f>F103+TIME(0,E103,0)</f>
        <v>0.7458333333333329</v>
      </c>
    </row>
    <row r="105" spans="1:255" ht="19.5" customHeight="1" x14ac:dyDescent="0.25">
      <c r="A105" s="10">
        <f t="shared" si="18"/>
        <v>9.0699999999999985</v>
      </c>
      <c r="B105" s="10" t="s">
        <v>11</v>
      </c>
      <c r="C105" s="14" t="s">
        <v>30</v>
      </c>
      <c r="D105" s="10" t="s">
        <v>31</v>
      </c>
      <c r="E105" s="12">
        <v>5</v>
      </c>
      <c r="F105" s="13">
        <f t="shared" si="19"/>
        <v>0.7458333333333329</v>
      </c>
    </row>
    <row r="106" spans="1:255" ht="19.5" customHeight="1" x14ac:dyDescent="0.25">
      <c r="A106" s="20">
        <f t="shared" si="18"/>
        <v>9.0799999999999983</v>
      </c>
      <c r="B106" s="20" t="s">
        <v>33</v>
      </c>
      <c r="C106" s="23" t="s">
        <v>103</v>
      </c>
      <c r="D106" s="20" t="s">
        <v>13</v>
      </c>
      <c r="E106" s="21">
        <v>0</v>
      </c>
      <c r="F106" s="22">
        <f t="shared" si="19"/>
        <v>0.74930555555555511</v>
      </c>
    </row>
    <row r="107" spans="1:255" ht="19.5" customHeight="1" x14ac:dyDescent="0.25">
      <c r="A107" s="20">
        <f t="shared" si="18"/>
        <v>9.0899999999999981</v>
      </c>
      <c r="B107" s="20" t="s">
        <v>33</v>
      </c>
      <c r="C107" s="23" t="s">
        <v>102</v>
      </c>
      <c r="D107" s="20" t="s">
        <v>13</v>
      </c>
      <c r="E107" s="21">
        <v>0</v>
      </c>
      <c r="F107" s="22">
        <f t="shared" si="19"/>
        <v>0.74930555555555511</v>
      </c>
    </row>
    <row r="108" spans="1:255" ht="19.5" customHeight="1" x14ac:dyDescent="0.25">
      <c r="A108" s="10"/>
      <c r="B108" s="10"/>
      <c r="C108" s="14"/>
      <c r="D108" s="10"/>
      <c r="E108" s="12"/>
      <c r="F108" s="13"/>
    </row>
    <row r="109" spans="1:255" ht="19.5" customHeight="1" x14ac:dyDescent="0.25">
      <c r="A109" s="24">
        <v>10</v>
      </c>
      <c r="B109" s="25"/>
      <c r="C109" s="26" t="s">
        <v>32</v>
      </c>
      <c r="D109" s="27" t="s">
        <v>8</v>
      </c>
      <c r="E109" s="28"/>
      <c r="F109" s="29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2013-07-19T10:16:08Z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