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1730" windowHeight="7185"/>
  </bookViews>
  <sheets>
    <sheet name="EC_Closning_Agenda" sheetId="1" r:id="rId1"/>
  </sheets>
  <definedNames>
    <definedName name="_xlnm.Print_Area" localSheetId="0">EC_Closning_Agenda!$A$1:$F$114</definedName>
    <definedName name="Print_Area_MI">EC_Closning_Agenda!$A$1:$E$31</definedName>
    <definedName name="PRINT_AREA_MI_1">EC_Closning_Agenda!$A$1:$E$31</definedName>
  </definedNames>
  <calcPr calcId="144525"/>
</workbook>
</file>

<file path=xl/calcChain.xml><?xml version="1.0" encoding="utf-8"?>
<calcChain xmlns="http://schemas.openxmlformats.org/spreadsheetml/2006/main">
  <c r="A12" i="1" l="1"/>
  <c r="F12" i="1"/>
  <c r="A110" i="1"/>
  <c r="A101" i="1"/>
  <c r="A100" i="1"/>
  <c r="A99" i="1"/>
  <c r="A98" i="1"/>
  <c r="A104" i="1" l="1"/>
  <c r="A70" i="1" l="1"/>
  <c r="A71" i="1" s="1"/>
  <c r="A72" i="1" s="1"/>
  <c r="A78" i="1" l="1"/>
  <c r="A79" i="1" s="1"/>
  <c r="A80" i="1" s="1"/>
  <c r="A81" i="1" s="1"/>
  <c r="A82" i="1" s="1"/>
  <c r="A73" i="1"/>
  <c r="A74" i="1" s="1"/>
  <c r="A75" i="1" s="1"/>
  <c r="A76" i="1" s="1"/>
  <c r="A77" i="1" s="1"/>
  <c r="A85" i="1" l="1"/>
  <c r="A83" i="1"/>
  <c r="A84" i="1" s="1"/>
  <c r="A32" i="1"/>
  <c r="A86" i="1" l="1"/>
  <c r="A87" i="1" s="1"/>
  <c r="A88" i="1" s="1"/>
  <c r="A89" i="1" s="1"/>
  <c r="A90" i="1" s="1"/>
  <c r="A91" i="1" s="1"/>
  <c r="A92" i="1" s="1"/>
  <c r="A93" i="1" s="1"/>
  <c r="A94" i="1"/>
  <c r="A35" i="1"/>
  <c r="A36" i="1" s="1"/>
  <c r="A37" i="1" s="1"/>
  <c r="A38" i="1" s="1"/>
  <c r="A39" i="1" s="1"/>
  <c r="A33" i="1"/>
  <c r="A34" i="1" s="1"/>
  <c r="A40" i="1" l="1"/>
  <c r="A41" i="1" s="1"/>
  <c r="A42" i="1" s="1"/>
  <c r="A43" i="1" s="1"/>
  <c r="A52" i="1"/>
  <c r="A53" i="1" s="1"/>
  <c r="A54" i="1" s="1"/>
  <c r="A55" i="1" s="1"/>
  <c r="A56" i="1" s="1"/>
  <c r="A57" i="1" s="1"/>
  <c r="A58" i="1" s="1"/>
  <c r="A59" i="1" s="1"/>
  <c r="A60" i="1" s="1"/>
  <c r="A61" i="1" s="1"/>
  <c r="A62" i="1" s="1"/>
  <c r="A44" i="1" l="1"/>
  <c r="A67" i="1"/>
  <c r="A105" i="1"/>
  <c r="A106" i="1" s="1"/>
  <c r="A107" i="1" s="1"/>
  <c r="A108" i="1" s="1"/>
  <c r="A109" i="1" s="1"/>
  <c r="A45" i="1" l="1"/>
  <c r="A46" i="1" s="1"/>
  <c r="A47" i="1" s="1"/>
  <c r="A48" i="1" s="1"/>
  <c r="A49" i="1"/>
  <c r="F112" i="1"/>
  <c r="F8" i="1" l="1"/>
  <c r="A14" i="1"/>
  <c r="A15" i="1" s="1"/>
  <c r="A16" i="1" s="1"/>
  <c r="A17" i="1" s="1"/>
  <c r="A18" i="1" s="1"/>
  <c r="A11" i="1"/>
  <c r="A9" i="1"/>
  <c r="A8" i="1"/>
  <c r="A19" i="1" l="1"/>
  <c r="F9" i="1"/>
  <c r="F11" i="1" s="1"/>
  <c r="A22" i="1" l="1"/>
  <c r="A23" i="1" s="1"/>
  <c r="A24" i="1" s="1"/>
  <c r="A25" i="1" s="1"/>
  <c r="A26" i="1" s="1"/>
  <c r="A27" i="1" s="1"/>
  <c r="A20" i="1"/>
  <c r="A21" i="1" s="1"/>
  <c r="F15" i="1"/>
  <c r="F16" i="1" s="1"/>
  <c r="F17" i="1" s="1"/>
  <c r="F18" i="1" s="1"/>
  <c r="F19" i="1" s="1"/>
  <c r="F20" i="1" s="1"/>
  <c r="F21" i="1" s="1"/>
  <c r="F22" i="1" s="1"/>
  <c r="F23" i="1" s="1"/>
  <c r="F24" i="1" s="1"/>
  <c r="F25" i="1" s="1"/>
  <c r="F26" i="1" s="1"/>
  <c r="F27" i="1" s="1"/>
  <c r="F14" i="1"/>
  <c r="A63" i="1" l="1"/>
  <c r="A64" i="1"/>
  <c r="A65" i="1" s="1"/>
  <c r="A66" i="1" s="1"/>
  <c r="F29" i="1"/>
  <c r="F31" i="1" s="1"/>
  <c r="F32" i="1" s="1"/>
  <c r="F33" i="1" s="1"/>
  <c r="F34" i="1" s="1"/>
  <c r="F35" i="1" s="1"/>
  <c r="F36" i="1" s="1"/>
  <c r="F37" i="1" s="1"/>
  <c r="F38" i="1" s="1"/>
  <c r="F39" i="1" s="1"/>
  <c r="F40" i="1" s="1"/>
  <c r="F41" i="1" l="1"/>
  <c r="F42" i="1" s="1"/>
  <c r="F43" i="1" s="1"/>
  <c r="F44" i="1" s="1"/>
  <c r="F45" i="1" s="1"/>
  <c r="F46" i="1" s="1"/>
  <c r="F47" i="1" s="1"/>
  <c r="F48" i="1" s="1"/>
  <c r="F49" i="1" s="1"/>
  <c r="F51" i="1" s="1"/>
  <c r="F52" i="1" s="1"/>
  <c r="F53" i="1" s="1"/>
  <c r="F54" i="1" s="1"/>
  <c r="F55" i="1" s="1"/>
  <c r="F56" i="1" s="1"/>
  <c r="F57" i="1" s="1"/>
  <c r="F58" i="1" s="1"/>
  <c r="F59" i="1" s="1"/>
  <c r="F60" i="1" s="1"/>
  <c r="F61" i="1" s="1"/>
  <c r="F64" i="1" s="1"/>
  <c r="F65" i="1" s="1"/>
  <c r="F66" i="1" s="1"/>
  <c r="F62" i="1" s="1"/>
  <c r="F63" i="1" s="1"/>
  <c r="F67" i="1" s="1"/>
  <c r="F69" i="1" s="1"/>
  <c r="F70" i="1" s="1"/>
  <c r="F71" i="1" s="1"/>
  <c r="F72" i="1" s="1"/>
  <c r="F73" i="1" l="1"/>
  <c r="F74" i="1" s="1"/>
  <c r="F75" i="1" s="1"/>
  <c r="F76" i="1" s="1"/>
  <c r="F77" i="1" s="1"/>
  <c r="F78" i="1"/>
  <c r="F79" i="1" s="1"/>
  <c r="F80" i="1" s="1"/>
  <c r="F81" i="1" s="1"/>
  <c r="F82" i="1" l="1"/>
  <c r="F85" i="1" s="1"/>
  <c r="F83" i="1" l="1"/>
  <c r="F84" i="1" s="1"/>
  <c r="F90" i="1"/>
  <c r="F91" i="1" s="1"/>
  <c r="F92" i="1" s="1"/>
  <c r="F93" i="1" s="1"/>
  <c r="F94" i="1" s="1"/>
  <c r="F96" i="1" s="1"/>
  <c r="F97" i="1" s="1"/>
  <c r="F86" i="1"/>
  <c r="F87" i="1" s="1"/>
  <c r="F88" i="1" s="1"/>
  <c r="F89" i="1" s="1"/>
  <c r="F98" i="1" l="1"/>
  <c r="F99" i="1" s="1"/>
  <c r="F100" i="1" s="1"/>
  <c r="F101" i="1" s="1"/>
  <c r="F103" i="1" s="1"/>
  <c r="F105" i="1" s="1"/>
  <c r="F107" i="1" s="1"/>
  <c r="F104" i="1" l="1"/>
  <c r="F106" i="1" s="1"/>
  <c r="F108" i="1" s="1"/>
  <c r="F109" i="1" s="1"/>
  <c r="F110" i="1" s="1"/>
</calcChain>
</file>

<file path=xl/sharedStrings.xml><?xml version="1.0" encoding="utf-8"?>
<sst xmlns="http://schemas.openxmlformats.org/spreadsheetml/2006/main" count="229" uniqueCount="115">
  <si>
    <t>DRAFT AGENDA  -  IEEE 802 LMSC EXECUTIVE COMMITTEE MEETING</t>
  </si>
  <si>
    <t>Friday 1:00PM-6:00PM</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</si>
  <si>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</si>
  <si>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</si>
  <si>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</si>
  <si>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</si>
  <si>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</si>
  <si>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</si>
  <si>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</si>
  <si>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</si>
  <si>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</si>
  <si>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</si>
  <si>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</si>
  <si>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</si>
  <si>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DT</t>
  </si>
  <si>
    <t>802 Overview and Architecture report</t>
  </si>
  <si>
    <t>Gilb</t>
  </si>
  <si>
    <t>Treasurer's report</t>
  </si>
  <si>
    <t>Chaplin</t>
  </si>
  <si>
    <t>IEEE Standards Board and Sponsor Ballot Items</t>
  </si>
  <si>
    <t>Executive Committee Study Groups, Working Groups, TAGs</t>
  </si>
  <si>
    <t>LMSC Liaisons and External Interface</t>
  </si>
  <si>
    <t>IEEE SA items</t>
  </si>
  <si>
    <t>Information Items</t>
  </si>
  <si>
    <t>JTC1 ad-hoc report</t>
  </si>
  <si>
    <t>Myles</t>
  </si>
  <si>
    <t>Regulatory report</t>
  </si>
  <si>
    <t>Lynch</t>
  </si>
  <si>
    <t>Executive secretary report</t>
  </si>
  <si>
    <t>D'Ambrosia</t>
  </si>
  <si>
    <t>Network Services report</t>
  </si>
  <si>
    <t>Alfvin</t>
  </si>
  <si>
    <t>ADJOURN SEC MEETING</t>
  </si>
  <si>
    <t>Future Venues</t>
  </si>
  <si>
    <t>II*</t>
  </si>
  <si>
    <t>Appeals report -No items to report</t>
  </si>
  <si>
    <t>Announcements from the Chair</t>
  </si>
  <si>
    <t>Recording Secretary Report</t>
  </si>
  <si>
    <t xml:space="preserve">IEEE 802.15, </t>
  </si>
  <si>
    <t>IEEE 802.16</t>
  </si>
  <si>
    <t>IEEE 802.18</t>
  </si>
  <si>
    <t>IEEE 802.19</t>
  </si>
  <si>
    <t>IEEE 802.21</t>
  </si>
  <si>
    <t>IEEE 802.22</t>
  </si>
  <si>
    <t>IEEE 802.1</t>
  </si>
  <si>
    <t>IEEE 802.3</t>
  </si>
  <si>
    <t>IEEE 802.11</t>
  </si>
  <si>
    <t>Diab</t>
  </si>
  <si>
    <t>ME</t>
  </si>
  <si>
    <t>ME*</t>
  </si>
  <si>
    <t>IEEE 802.3 400 Gb/s Ethernet</t>
  </si>
  <si>
    <t>Law</t>
  </si>
  <si>
    <t>IEEE 802.3 4-pair Power over Ethernet</t>
  </si>
  <si>
    <t>IEEE 802.3 Next Generation BASE-T Study Group (2nd extension)</t>
  </si>
  <si>
    <t>IEEE 802.3 IEEE 802.3 Distinguished Minimum Latency Traffic Study Group (1st extension)</t>
  </si>
  <si>
    <t>MI*</t>
  </si>
  <si>
    <t>IEEE P802.3bk Extended EPON to Sponsor Ballot(conditional)</t>
  </si>
  <si>
    <t>IEEE P802.3bm 40 Gb/s and 100 Gb/s Operation Over Fiber Optic Cables PAR modification to NesCom</t>
  </si>
  <si>
    <t>IEEE P802.3.1 (IEEE 802.3.1a) Ethernet MIBs revision to RevCom (conditional)</t>
  </si>
  <si>
    <t>Submission of IEEE Std 802.3-2012 for adoption by ISO/IEC JTC1 SC6</t>
  </si>
  <si>
    <t>IEEE 802.3 400Gb/s Ethernet Study Group formation press release</t>
  </si>
  <si>
    <t>IEEE 802.3 Ethernet Technology Summit Press Release</t>
  </si>
  <si>
    <t>IEEE OmniRAN EC Study Group (1st Extension)</t>
  </si>
  <si>
    <t>Riegel</t>
  </si>
  <si>
    <t>WG Officer Confirmation (802.22 Vice Chair, Dr. Chang-Woo Pyo)</t>
  </si>
  <si>
    <t>Mody</t>
  </si>
  <si>
    <t>IEEE P802.22a MIBs and Managememt Plane Procedures to Sponsor Ballot (conditional)</t>
  </si>
  <si>
    <t>IEEE P802.15.4p PAR Title Change to NesCom</t>
  </si>
  <si>
    <t>Heile</t>
  </si>
  <si>
    <t>IEEE P802.15.4k to RevCom (conditional)</t>
  </si>
  <si>
    <t>IEEE-SA Standard Board Draft Sharing Ad-Hoc</t>
  </si>
  <si>
    <t>IEEE 802.11, High Efficiency WLAN</t>
  </si>
  <si>
    <t>Kraemer</t>
  </si>
  <si>
    <t>IEEE 802.11ac,Very High Throughput &lt;6Ghz, to Sponsor Ballot (conditional)</t>
  </si>
  <si>
    <t>IEEE P802.3bq 40GBASE-T PAR to NesCom</t>
  </si>
  <si>
    <t>IEEE 802.21C : Optimized Single Radio Handovers PAR Extension to NesCom</t>
  </si>
  <si>
    <t>Das</t>
  </si>
  <si>
    <t>IEEE 802.3, Higher Speed Ethernet Consensus Industry Connections Activity, Motion to Disband</t>
  </si>
  <si>
    <t>OM and WG P&amp;P</t>
  </si>
  <si>
    <t>Approve OM and WG P&amp;P changes, per ec-13-0008-03</t>
  </si>
  <si>
    <t>Proposed Changes to OM</t>
  </si>
  <si>
    <t>IEEE 802.24, Endorse 24-12-0033-03 as 802 Package of Smart Grid Standards</t>
  </si>
  <si>
    <t>Approve new Chair's guideline (with editorial changes), document IEEE_802_Chairs_guidelines_v13.pdf.  Motion: The EC approves IEEE_802_Chairs_guidelines_v13 as the IEEE 802 LMSC Chair's guidelines with editorial change</t>
  </si>
  <si>
    <t>IEEE 802.3, Liaison letter to ITU-T SG5: Ethernet port isolation</t>
  </si>
  <si>
    <t>IEEE 802.3, Liaison letter to ITU-T SG9: High performance network over coax</t>
  </si>
  <si>
    <t>IEEE 802.3, *: Liaison letter to ITU-T SG15: Access Network Technologies (ANT) Standardization Work Plan</t>
  </si>
  <si>
    <t>IEEE 802.3, Liaison letter to ITU-T SG15: Optical Transport Network Technologies (OTNT) Standardization Work Plan</t>
  </si>
  <si>
    <t>IoT-SA Call for Submissions</t>
  </si>
  <si>
    <t>IEEE 802.3 4-pair Power Over Ethernet Study Group formation press release</t>
  </si>
  <si>
    <t>Jeffree</t>
  </si>
  <si>
    <t>IEEE 802.1CB PAR to NesCom</t>
  </si>
  <si>
    <t>IEEE 802.1AB Cor-1 to RevCom (conditional)</t>
  </si>
  <si>
    <t>IEEE 802.1, IEEE 802.1AS, 802.1AB, 802.1AR to ISO/IEC JTC1 SC6 under the PSDO agreement</t>
  </si>
  <si>
    <t>IEEE 802.1 802.1 liaison response to MEF on CFM vendor specific PDUs</t>
  </si>
  <si>
    <t xml:space="preserve">Motion to approve Bruce Kraemer as HoD 
The IEEE 802 EC appoints  Bruce Kraemer as HoD of the IEEE 802 delegation to the SC6 meeting in June 2013 and authorises him to:
1. Appoint the IEEE 802 delegation
2. Approve any necessary submissions
3. Call any necessary preparation teleconferences
</t>
  </si>
  <si>
    <t>Law / D'Ambrosia</t>
  </si>
  <si>
    <t>Break</t>
  </si>
  <si>
    <t>IEEE 802.1AC Revision PAR to NesCom</t>
  </si>
  <si>
    <t>IEEE 802.18, Proposed LS to ITU-R WP 5D: Update toward Rec. ITU-R M.1457-12 (Meeting X Notification) (18-13/034r1) per OM 8.2.2</t>
  </si>
  <si>
    <t>IEEE P802.18, Proposed Cont. to ITU-R WP 5D- Update of WirelessMAN-Advanced RIT of Rec. ITU-R M.2012 (Meeting Y+2)    (18-13/035r2) per OM 8.2.2</t>
  </si>
  <si>
    <t>IEEE P802.18, Proposed Statement to IETF LMAP on IEEE P802.16.3 Activity (18-13/036r0) per OM 8.2.2</t>
  </si>
  <si>
    <t>IEEE P802.18, Proposed statement to BBF: Response to liaison of 8 March on Performance Measurements Architecture (18-13/037r1) per OM 8.2.2</t>
  </si>
  <si>
    <t>IEEE P802.18, - IEEE 802 Input to WP5A on 5 GHz (18-13/038r3) per OM 8.2.2</t>
  </si>
  <si>
    <t>IEEE 802.24</t>
  </si>
  <si>
    <t>Meeting Manager Expectations</t>
  </si>
  <si>
    <t>Exec Secretary Report</t>
  </si>
  <si>
    <t>Consideration of formation of an 802 "ITU Collaboration" Subcommittee</t>
  </si>
  <si>
    <t>ITU Workshop Status / Global Activities Update</t>
  </si>
  <si>
    <t>Haasz</t>
  </si>
  <si>
    <t>SA E-Tools Update</t>
  </si>
  <si>
    <t>Boyce</t>
  </si>
  <si>
    <t>SA Staff Support Update</t>
  </si>
  <si>
    <t>McCabe / Gerdon</t>
  </si>
  <si>
    <t xml:space="preserve">Motion to approve IEEE 802/SC6 collaboration process  
The IEEE 802 EC approves  11-12-1454r8 as a response to the ISO/IEC JTC1/SC6 requests that IEEE 802:
1. Establish a mechanism that allows SC6 NBs to contribute to the revision process in IEEE 802.1/3/11
2. Exchange information with SC6 about new work items that are within the scope of SC6 and the respective IEEE 802 WG for information and potential coordination”
</t>
  </si>
  <si>
    <t>v03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</si>
</sst>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66" formatCode="0.000"/>
  </numFmts>
  <fonts count="26"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b/>
      <sz val="8"/>
      <color rgb="FFFF0000"/>
      <name val="Times New Roman"/>
      <family val="1"/>
    </font>
    <font>
      <sz val="8"/>
      <color rgb="FF000000"/>
      <name val="Times New Roman"/>
      <family val="1"/>
    </font>
    <font>
      <b/>
      <strike/>
      <sz val="8"/>
      <color rgb="FF000000"/>
      <name val="Cambria"/>
      <family val="1"/>
    </font>
    <font>
      <strike/>
      <sz val="12"/>
      <color rgb="FF000000"/>
      <name val="Cambria"/>
      <family val="1"/>
    </font>
    <font>
      <strike/>
      <sz val="8"/>
      <color rgb="FF000000"/>
      <name val="Cambria"/>
      <family val="1"/>
    </font>
    <font>
      <b/>
      <strike/>
      <sz val="8"/>
      <color rgb="FF000000"/>
      <name val="Times New Roman"/>
      <family val="1"/>
    </font>
  </fonts>
  <fills count="23">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indexed="64"/>
      </left>
      <right style="thin">
        <color indexed="64"/>
      </right>
      <top style="thin">
        <color indexed="64"/>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06">
    <xf numFmtId="164" fontId="0" fillId="0" borderId="0" xfId="0"/>
    <xf numFmtId="164" fontId="0" fillId="0" borderId="0" xfId="0" applyAlignment="1">
      <alignment vertical="top"/>
    </xf>
    <xf numFmtId="164" fontId="18" fillId="0" borderId="0" xfId="0" applyFont="1" applyFill="1" applyAlignment="1">
      <alignment vertical="top"/>
    </xf>
    <xf numFmtId="164" fontId="18" fillId="0" borderId="0" xfId="0" applyFont="1" applyFill="1" applyAlignment="1" applyProtection="1">
      <alignment horizontal="left" vertical="top"/>
    </xf>
    <xf numFmtId="165" fontId="18" fillId="0" borderId="0" xfId="0" applyNumberFormat="1" applyFont="1" applyFill="1" applyAlignment="1" applyProtection="1">
      <alignment vertical="top"/>
    </xf>
    <xf numFmtId="164" fontId="0" fillId="16" borderId="0" xfId="0" applyFill="1" applyAlignment="1">
      <alignment vertical="top"/>
    </xf>
    <xf numFmtId="164" fontId="0" fillId="16" borderId="0" xfId="0" applyFill="1"/>
    <xf numFmtId="164" fontId="0" fillId="0" borderId="0" xfId="0" applyFill="1" applyAlignment="1">
      <alignment vertical="top"/>
    </xf>
    <xf numFmtId="164" fontId="0" fillId="0" borderId="0" xfId="0" applyFill="1"/>
    <xf numFmtId="164" fontId="21" fillId="0" borderId="0" xfId="0" applyFont="1" applyAlignment="1">
      <alignment vertical="top"/>
    </xf>
    <xf numFmtId="2" fontId="18" fillId="0" borderId="10" xfId="0" applyNumberFormat="1" applyFont="1" applyFill="1" applyBorder="1" applyAlignment="1" applyProtection="1">
      <alignment horizontal="left" vertical="center"/>
    </xf>
    <xf numFmtId="164" fontId="18" fillId="0" borderId="10" xfId="0" applyFont="1" applyFill="1" applyBorder="1" applyAlignment="1" applyProtection="1">
      <alignment horizontal="center" vertical="center" wrapText="1"/>
    </xf>
    <xf numFmtId="1" fontId="18" fillId="0" borderId="10" xfId="0" applyNumberFormat="1" applyFont="1" applyFill="1" applyBorder="1" applyAlignment="1" applyProtection="1">
      <alignment horizontal="center" vertical="center"/>
    </xf>
    <xf numFmtId="165" fontId="18" fillId="0" borderId="10" xfId="0" applyNumberFormat="1" applyFont="1" applyFill="1" applyBorder="1" applyAlignment="1" applyProtection="1">
      <alignment horizontal="right" vertical="center"/>
    </xf>
    <xf numFmtId="2" fontId="18" fillId="0" borderId="10" xfId="0" applyNumberFormat="1" applyFont="1" applyFill="1" applyBorder="1" applyAlignment="1" applyProtection="1">
      <alignment horizontal="left" vertical="center" wrapText="1"/>
    </xf>
    <xf numFmtId="165" fontId="18" fillId="0" borderId="10" xfId="0" applyNumberFormat="1" applyFont="1" applyBorder="1" applyAlignment="1" applyProtection="1">
      <alignment horizontal="right" vertical="center"/>
    </xf>
    <xf numFmtId="164" fontId="18" fillId="0" borderId="10" xfId="0" applyFont="1" applyFill="1" applyBorder="1" applyAlignment="1" applyProtection="1">
      <alignment horizontal="left" vertical="center" wrapText="1"/>
    </xf>
    <xf numFmtId="164" fontId="18" fillId="0" borderId="10" xfId="0" applyFont="1" applyBorder="1" applyAlignment="1">
      <alignment vertical="center"/>
    </xf>
    <xf numFmtId="164" fontId="20" fillId="0" borderId="10" xfId="0" applyFont="1" applyFill="1" applyBorder="1" applyAlignment="1" applyProtection="1">
      <alignment horizontal="center" vertical="center" wrapText="1"/>
    </xf>
    <xf numFmtId="164" fontId="18" fillId="0" borderId="10" xfId="0" applyFont="1" applyFill="1" applyBorder="1" applyAlignment="1" applyProtection="1">
      <alignment horizontal="left" vertical="center"/>
    </xf>
    <xf numFmtId="1" fontId="18" fillId="0" borderId="10" xfId="0" applyNumberFormat="1" applyFont="1" applyBorder="1" applyAlignment="1" applyProtection="1">
      <alignment horizontal="center" vertical="center"/>
    </xf>
    <xf numFmtId="164" fontId="18" fillId="0" borderId="10" xfId="0" applyFont="1" applyFill="1" applyBorder="1" applyAlignment="1">
      <alignment vertical="center"/>
    </xf>
    <xf numFmtId="2" fontId="18" fillId="19" borderId="10" xfId="0" applyNumberFormat="1" applyFont="1" applyFill="1" applyBorder="1" applyAlignment="1" applyProtection="1">
      <alignment horizontal="left" vertical="center"/>
    </xf>
    <xf numFmtId="1" fontId="18" fillId="19" borderId="10" xfId="0" applyNumberFormat="1" applyFont="1" applyFill="1" applyBorder="1" applyAlignment="1" applyProtection="1">
      <alignment horizontal="center" vertical="center"/>
    </xf>
    <xf numFmtId="165" fontId="18" fillId="19" borderId="10" xfId="0" applyNumberFormat="1" applyFont="1" applyFill="1" applyBorder="1" applyAlignment="1" applyProtection="1">
      <alignment horizontal="right" vertical="center"/>
    </xf>
    <xf numFmtId="2" fontId="18" fillId="19" borderId="10" xfId="0" applyNumberFormat="1" applyFont="1" applyFill="1" applyBorder="1" applyAlignment="1" applyProtection="1">
      <alignment horizontal="left" vertical="center" wrapText="1"/>
    </xf>
    <xf numFmtId="2" fontId="18" fillId="14" borderId="10" xfId="0" applyNumberFormat="1" applyFont="1" applyFill="1" applyBorder="1" applyAlignment="1" applyProtection="1">
      <alignment horizontal="left" vertical="center"/>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wrapText="1"/>
    </xf>
    <xf numFmtId="164" fontId="18" fillId="14" borderId="10" xfId="0" applyFont="1" applyFill="1" applyBorder="1" applyAlignment="1">
      <alignment vertical="center"/>
    </xf>
    <xf numFmtId="1" fontId="18" fillId="14" borderId="10" xfId="0" applyNumberFormat="1" applyFont="1" applyFill="1" applyBorder="1" applyAlignment="1" applyProtection="1">
      <alignment horizontal="center" vertical="center"/>
    </xf>
    <xf numFmtId="165" fontId="18" fillId="14" borderId="10" xfId="0" applyNumberFormat="1" applyFont="1" applyFill="1" applyBorder="1" applyAlignment="1" applyProtection="1">
      <alignment horizontal="right" vertical="center"/>
    </xf>
    <xf numFmtId="164" fontId="0" fillId="0" borderId="0" xfId="0" applyAlignment="1">
      <alignment vertical="center"/>
    </xf>
    <xf numFmtId="164" fontId="0" fillId="0" borderId="0" xfId="0" applyAlignment="1">
      <alignment vertical="center" wrapText="1"/>
    </xf>
    <xf numFmtId="1" fontId="0" fillId="0" borderId="0" xfId="0" applyNumberFormat="1" applyAlignment="1">
      <alignment horizontal="center" vertical="center"/>
    </xf>
    <xf numFmtId="164" fontId="0" fillId="0" borderId="0" xfId="0" applyAlignment="1">
      <alignment horizontal="right" vertical="center"/>
    </xf>
    <xf numFmtId="166" fontId="18" fillId="0" borderId="10" xfId="0" applyNumberFormat="1" applyFont="1" applyFill="1" applyBorder="1" applyAlignment="1" applyProtection="1">
      <alignment horizontal="left" vertical="center"/>
    </xf>
    <xf numFmtId="166" fontId="18" fillId="19" borderId="10" xfId="0" applyNumberFormat="1" applyFont="1" applyFill="1" applyBorder="1" applyAlignment="1" applyProtection="1">
      <alignment horizontal="left" vertical="center"/>
    </xf>
    <xf numFmtId="164" fontId="18" fillId="19" borderId="10" xfId="0" applyFont="1" applyFill="1" applyBorder="1" applyAlignment="1">
      <alignment vertical="center"/>
    </xf>
    <xf numFmtId="2" fontId="18" fillId="20" borderId="10" xfId="0" applyNumberFormat="1" applyFont="1" applyFill="1" applyBorder="1" applyAlignment="1" applyProtection="1">
      <alignment horizontal="left" vertical="center"/>
    </xf>
    <xf numFmtId="2" fontId="18" fillId="20" borderId="10" xfId="0" applyNumberFormat="1" applyFont="1" applyFill="1" applyBorder="1" applyAlignment="1" applyProtection="1">
      <alignment horizontal="left" vertical="center" wrapText="1"/>
    </xf>
    <xf numFmtId="1" fontId="18" fillId="20" borderId="10" xfId="0" applyNumberFormat="1" applyFont="1" applyFill="1" applyBorder="1" applyAlignment="1" applyProtection="1">
      <alignment horizontal="center" vertical="center"/>
    </xf>
    <xf numFmtId="2" fontId="18" fillId="16" borderId="10" xfId="0" applyNumberFormat="1" applyFont="1" applyFill="1" applyBorder="1" applyAlignment="1" applyProtection="1">
      <alignment horizontal="left" vertical="center"/>
    </xf>
    <xf numFmtId="2" fontId="18" fillId="21" borderId="10" xfId="0" applyNumberFormat="1" applyFont="1" applyFill="1" applyBorder="1" applyAlignment="1" applyProtection="1">
      <alignment horizontal="left" vertical="center" wrapText="1"/>
    </xf>
    <xf numFmtId="1" fontId="18" fillId="16" borderId="10" xfId="0" applyNumberFormat="1" applyFont="1" applyFill="1" applyBorder="1" applyAlignment="1" applyProtection="1">
      <alignment horizontal="center" vertical="center"/>
    </xf>
    <xf numFmtId="165" fontId="18" fillId="16" borderId="10" xfId="0" applyNumberFormat="1" applyFont="1" applyFill="1" applyBorder="1" applyAlignment="1" applyProtection="1">
      <alignment horizontal="right" vertical="center"/>
    </xf>
    <xf numFmtId="2" fontId="22" fillId="0" borderId="10" xfId="0" applyNumberFormat="1" applyFont="1" applyFill="1" applyBorder="1" applyAlignment="1" applyProtection="1">
      <alignment horizontal="left" vertical="center"/>
    </xf>
    <xf numFmtId="2" fontId="22" fillId="0" borderId="10" xfId="0" applyNumberFormat="1" applyFont="1" applyFill="1" applyBorder="1" applyAlignment="1" applyProtection="1">
      <alignment horizontal="left" vertical="center" wrapText="1"/>
    </xf>
    <xf numFmtId="1" fontId="22" fillId="0" borderId="10" xfId="0" applyNumberFormat="1" applyFont="1" applyFill="1" applyBorder="1" applyAlignment="1" applyProtection="1">
      <alignment horizontal="center" vertical="center"/>
    </xf>
    <xf numFmtId="165" fontId="22" fillId="0" borderId="10" xfId="0" applyNumberFormat="1" applyFont="1" applyFill="1" applyBorder="1" applyAlignment="1" applyProtection="1">
      <alignment horizontal="right" vertical="center"/>
    </xf>
    <xf numFmtId="164" fontId="23" fillId="0" borderId="0" xfId="0" applyFont="1" applyAlignment="1">
      <alignment vertical="top"/>
    </xf>
    <xf numFmtId="164" fontId="24" fillId="0" borderId="0" xfId="0" applyFont="1" applyAlignment="1">
      <alignment vertical="top"/>
    </xf>
    <xf numFmtId="164" fontId="23" fillId="0" borderId="0" xfId="0" applyFont="1"/>
    <xf numFmtId="164" fontId="0" fillId="20" borderId="0" xfId="0" applyFill="1" applyBorder="1" applyAlignment="1">
      <alignment vertical="top"/>
    </xf>
    <xf numFmtId="164" fontId="0" fillId="20" borderId="0" xfId="0" applyFill="1" applyBorder="1"/>
    <xf numFmtId="166" fontId="18" fillId="20" borderId="10" xfId="0" applyNumberFormat="1" applyFont="1" applyFill="1" applyBorder="1" applyAlignment="1" applyProtection="1">
      <alignment horizontal="left" vertical="center"/>
    </xf>
    <xf numFmtId="165" fontId="18" fillId="20" borderId="10" xfId="0" applyNumberFormat="1" applyFont="1" applyFill="1" applyBorder="1" applyAlignment="1" applyProtection="1">
      <alignment horizontal="right" vertical="center"/>
    </xf>
    <xf numFmtId="2" fontId="18" fillId="22" borderId="10" xfId="0" applyNumberFormat="1" applyFont="1" applyFill="1" applyBorder="1" applyAlignment="1" applyProtection="1">
      <alignment horizontal="left" vertical="center"/>
    </xf>
    <xf numFmtId="1" fontId="18" fillId="22" borderId="10" xfId="0" applyNumberFormat="1" applyFont="1" applyFill="1" applyBorder="1" applyAlignment="1" applyProtection="1">
      <alignment horizontal="center" vertical="center"/>
    </xf>
    <xf numFmtId="164" fontId="18" fillId="20" borderId="10" xfId="0" applyFont="1" applyFill="1" applyBorder="1" applyAlignment="1">
      <alignment vertical="center"/>
    </xf>
    <xf numFmtId="164" fontId="18" fillId="20" borderId="10" xfId="0" applyFont="1" applyFill="1" applyBorder="1" applyAlignment="1" applyProtection="1">
      <alignment horizontal="left" vertical="center" wrapText="1"/>
    </xf>
    <xf numFmtId="1" fontId="0" fillId="0" borderId="10" xfId="0" applyNumberFormat="1" applyBorder="1" applyAlignment="1">
      <alignment horizontal="center" vertical="center"/>
    </xf>
    <xf numFmtId="164" fontId="18" fillId="0" borderId="10" xfId="0" applyFont="1" applyFill="1" applyBorder="1" applyAlignment="1" applyProtection="1">
      <alignment horizontal="left" vertical="center" wrapText="1" indent="1"/>
    </xf>
    <xf numFmtId="164" fontId="18" fillId="19" borderId="10" xfId="0" applyFont="1" applyFill="1" applyBorder="1" applyAlignment="1" applyProtection="1">
      <alignment horizontal="left" vertical="center" wrapText="1" indent="1"/>
    </xf>
    <xf numFmtId="2" fontId="25" fillId="0" borderId="10" xfId="0" applyNumberFormat="1" applyFont="1" applyFill="1" applyBorder="1" applyAlignment="1" applyProtection="1">
      <alignment horizontal="left" vertical="center"/>
    </xf>
    <xf numFmtId="164" fontId="25" fillId="0" borderId="10" xfId="0" applyFont="1" applyBorder="1" applyAlignment="1">
      <alignment vertical="center"/>
    </xf>
    <xf numFmtId="164" fontId="25" fillId="0" borderId="10" xfId="0" applyFont="1" applyFill="1" applyBorder="1" applyAlignment="1" applyProtection="1">
      <alignment horizontal="left" vertical="center" wrapText="1"/>
    </xf>
    <xf numFmtId="1" fontId="25" fillId="0" borderId="10" xfId="0" applyNumberFormat="1" applyFont="1" applyBorder="1" applyAlignment="1" applyProtection="1">
      <alignment horizontal="center" vertical="center"/>
    </xf>
    <xf numFmtId="165" fontId="25" fillId="0" borderId="10" xfId="0" applyNumberFormat="1" applyFont="1" applyBorder="1" applyAlignment="1" applyProtection="1">
      <alignment horizontal="right" vertical="center"/>
    </xf>
    <xf numFmtId="164" fontId="25" fillId="0" borderId="10" xfId="0" applyFont="1" applyFill="1" applyBorder="1" applyAlignment="1">
      <alignment vertical="center"/>
    </xf>
    <xf numFmtId="1" fontId="25" fillId="0" borderId="10" xfId="0" applyNumberFormat="1" applyFont="1" applyFill="1" applyBorder="1" applyAlignment="1" applyProtection="1">
      <alignment horizontal="center" vertical="center"/>
    </xf>
    <xf numFmtId="2" fontId="18" fillId="22" borderId="10" xfId="0" applyNumberFormat="1" applyFont="1" applyFill="1" applyBorder="1" applyAlignment="1" applyProtection="1">
      <alignment horizontal="center" vertical="center"/>
    </xf>
    <xf numFmtId="2" fontId="18" fillId="16" borderId="10" xfId="0" applyNumberFormat="1" applyFont="1" applyFill="1" applyBorder="1" applyAlignment="1" applyProtection="1">
      <alignment horizontal="center" vertical="center"/>
    </xf>
    <xf numFmtId="2" fontId="18" fillId="0" borderId="10" xfId="0" applyNumberFormat="1" applyFont="1" applyFill="1" applyBorder="1" applyAlignment="1" applyProtection="1">
      <alignment horizontal="center" vertical="center"/>
    </xf>
    <xf numFmtId="2" fontId="18" fillId="19" borderId="10" xfId="0" applyNumberFormat="1" applyFont="1" applyFill="1" applyBorder="1" applyAlignment="1" applyProtection="1">
      <alignment horizontal="center" vertical="center"/>
    </xf>
    <xf numFmtId="2" fontId="18" fillId="20" borderId="10" xfId="0" applyNumberFormat="1" applyFont="1" applyFill="1" applyBorder="1" applyAlignment="1" applyProtection="1">
      <alignment horizontal="center" vertical="center"/>
    </xf>
    <xf numFmtId="164" fontId="18" fillId="0" borderId="10" xfId="0" applyFont="1" applyFill="1" applyBorder="1" applyAlignment="1" applyProtection="1">
      <alignment horizontal="center" vertical="center"/>
    </xf>
    <xf numFmtId="164" fontId="25" fillId="0" borderId="10" xfId="0" applyFont="1" applyFill="1" applyBorder="1" applyAlignment="1" applyProtection="1">
      <alignment horizontal="center" vertical="center"/>
    </xf>
    <xf numFmtId="164" fontId="18" fillId="20" borderId="10" xfId="0" applyFont="1" applyFill="1" applyBorder="1" applyAlignment="1" applyProtection="1">
      <alignment horizontal="center" vertical="center"/>
    </xf>
    <xf numFmtId="164" fontId="18" fillId="19" borderId="10" xfId="0" applyFont="1" applyFill="1" applyBorder="1" applyAlignment="1" applyProtection="1">
      <alignment horizontal="center" vertical="center"/>
    </xf>
    <xf numFmtId="164" fontId="0" fillId="0" borderId="10" xfId="0" applyBorder="1" applyAlignment="1">
      <alignment horizontal="center" vertical="center"/>
    </xf>
    <xf numFmtId="2" fontId="18" fillId="0" borderId="10" xfId="0" applyNumberFormat="1" applyFont="1" applyFill="1" applyBorder="1" applyAlignment="1" applyProtection="1">
      <alignment horizontal="center" vertical="center" wrapText="1"/>
    </xf>
    <xf numFmtId="2" fontId="22" fillId="0" borderId="10" xfId="0" applyNumberFormat="1" applyFont="1" applyFill="1" applyBorder="1" applyAlignment="1" applyProtection="1">
      <alignment horizontal="center" vertical="center"/>
    </xf>
    <xf numFmtId="164" fontId="18" fillId="14" borderId="10" xfId="0" applyFont="1" applyFill="1" applyBorder="1" applyAlignment="1">
      <alignment horizontal="center" vertical="center"/>
    </xf>
    <xf numFmtId="164" fontId="0" fillId="0" borderId="0" xfId="0" applyAlignment="1">
      <alignment horizontal="center" vertical="center"/>
    </xf>
    <xf numFmtId="2" fontId="25" fillId="0" borderId="10" xfId="0" applyNumberFormat="1" applyFont="1" applyFill="1" applyBorder="1" applyAlignment="1" applyProtection="1">
      <alignment horizontal="left" vertical="center" wrapText="1"/>
    </xf>
    <xf numFmtId="2" fontId="25" fillId="0" borderId="10" xfId="0" applyNumberFormat="1" applyFont="1" applyFill="1" applyBorder="1" applyAlignment="1" applyProtection="1">
      <alignment horizontal="center" vertical="center"/>
    </xf>
    <xf numFmtId="165" fontId="25" fillId="0" borderId="10" xfId="0" applyNumberFormat="1" applyFont="1" applyFill="1" applyBorder="1" applyAlignment="1" applyProtection="1">
      <alignment horizontal="right" vertical="center"/>
    </xf>
    <xf numFmtId="164" fontId="18" fillId="0" borderId="10" xfId="0" applyFont="1" applyFill="1" applyBorder="1" applyAlignment="1">
      <alignment horizontal="left" vertical="center"/>
    </xf>
    <xf numFmtId="164" fontId="18" fillId="0" borderId="10" xfId="0" applyFont="1" applyBorder="1" applyAlignment="1">
      <alignment horizontal="center" vertical="center"/>
    </xf>
    <xf numFmtId="1" fontId="18" fillId="0" borderId="10" xfId="0" applyNumberFormat="1" applyFont="1" applyBorder="1" applyAlignment="1">
      <alignment horizontal="center" vertical="center"/>
    </xf>
    <xf numFmtId="164" fontId="18" fillId="0" borderId="10" xfId="0" applyFont="1" applyBorder="1" applyAlignment="1">
      <alignment horizontal="right" vertical="center"/>
    </xf>
    <xf numFmtId="49" fontId="18" fillId="0" borderId="10" xfId="0" applyNumberFormat="1" applyFont="1" applyFill="1" applyBorder="1" applyAlignment="1" applyProtection="1">
      <alignment horizontal="left" vertical="center"/>
    </xf>
    <xf numFmtId="164" fontId="18" fillId="0" borderId="10" xfId="0" applyFont="1" applyBorder="1" applyAlignment="1">
      <alignment vertical="center" wrapText="1"/>
    </xf>
    <xf numFmtId="164" fontId="19" fillId="14" borderId="10" xfId="0" applyFont="1" applyFill="1" applyBorder="1" applyAlignment="1">
      <alignment horizontal="center" vertical="center"/>
    </xf>
    <xf numFmtId="1" fontId="19" fillId="14" borderId="10" xfId="0" applyNumberFormat="1" applyFont="1" applyFill="1" applyBorder="1" applyAlignment="1">
      <alignment horizontal="center" vertical="center"/>
    </xf>
    <xf numFmtId="164" fontId="19" fillId="14" borderId="10" xfId="0" applyFont="1" applyFill="1" applyBorder="1" applyAlignment="1">
      <alignment horizontal="right" vertical="center"/>
    </xf>
    <xf numFmtId="164" fontId="18" fillId="18" borderId="10" xfId="0" applyFont="1" applyFill="1" applyBorder="1" applyAlignment="1">
      <alignment vertical="center"/>
    </xf>
    <xf numFmtId="164" fontId="18" fillId="18" borderId="10" xfId="0" applyFont="1" applyFill="1" applyBorder="1" applyAlignment="1" applyProtection="1">
      <alignment horizontal="left" vertical="center"/>
    </xf>
    <xf numFmtId="164" fontId="18" fillId="18" borderId="10" xfId="0" applyFont="1" applyFill="1" applyBorder="1" applyAlignment="1" applyProtection="1">
      <alignment horizontal="left" vertical="center" wrapText="1"/>
    </xf>
    <xf numFmtId="164" fontId="18" fillId="18" borderId="10" xfId="0" applyFont="1" applyFill="1" applyBorder="1" applyAlignment="1">
      <alignment horizontal="center" vertical="center"/>
    </xf>
    <xf numFmtId="1" fontId="18" fillId="18" borderId="10" xfId="0" applyNumberFormat="1" applyFont="1" applyFill="1" applyBorder="1" applyAlignment="1">
      <alignment horizontal="center" vertical="center"/>
    </xf>
    <xf numFmtId="165" fontId="18" fillId="18" borderId="10" xfId="0" applyNumberFormat="1" applyFont="1" applyFill="1" applyBorder="1" applyAlignment="1" applyProtection="1">
      <alignment horizontal="right" vertical="center"/>
    </xf>
    <xf numFmtId="164" fontId="18" fillId="0" borderId="10" xfId="0" applyFont="1" applyFill="1" applyBorder="1" applyAlignment="1">
      <alignment vertical="center" wrapText="1"/>
    </xf>
    <xf numFmtId="164" fontId="18" fillId="0" borderId="10" xfId="0" applyFont="1" applyFill="1" applyBorder="1" applyAlignment="1">
      <alignment horizontal="center" vertical="center"/>
    </xf>
    <xf numFmtId="1" fontId="18" fillId="0" borderId="10" xfId="0" applyNumberFormat="1" applyFont="1" applyFill="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2"/>
  <sheetViews>
    <sheetView tabSelected="1" topLeftCell="A13" zoomScale="104" zoomScaleNormal="104" workbookViewId="0">
      <selection activeCell="A2" sqref="A2"/>
    </sheetView>
  </sheetViews>
  <sheetFormatPr defaultColWidth="9.796875" defaultRowHeight="19.5" customHeight="1" x14ac:dyDescent="0.25"/>
  <cols>
    <col min="1" max="1" width="4.59765625" style="32" customWidth="1"/>
    <col min="2" max="2" width="2.8984375" style="32" customWidth="1"/>
    <col min="3" max="3" width="41.3984375" style="33" customWidth="1"/>
    <col min="4" max="4" width="9.19921875" style="84" customWidth="1"/>
    <col min="5" max="5" width="2.59765625" style="34" customWidth="1"/>
    <col min="6" max="6" width="6.59765625" style="35" customWidth="1"/>
    <col min="7" max="7" width="3.796875" style="1" customWidth="1"/>
    <col min="8" max="8" width="2.69921875" style="1" customWidth="1"/>
    <col min="9" max="9" width="6" style="1" customWidth="1"/>
    <col min="10" max="10" width="4.09765625" style="1" customWidth="1"/>
    <col min="11" max="255" width="9.796875" style="1" customWidth="1"/>
    <col min="256" max="256" width="9.796875" customWidth="1"/>
  </cols>
  <sheetData>
    <row r="1" spans="1:255" ht="19.5" customHeight="1" x14ac:dyDescent="0.25">
      <c r="A1" s="88" t="s">
        <v>114</v>
      </c>
      <c r="B1" s="17"/>
      <c r="C1" s="11" t="s">
        <v>0</v>
      </c>
      <c r="D1" s="89"/>
      <c r="E1" s="90"/>
      <c r="F1" s="91"/>
    </row>
    <row r="2" spans="1:255" ht="19.5" customHeight="1" x14ac:dyDescent="0.25">
      <c r="A2" s="17"/>
      <c r="B2" s="17"/>
      <c r="C2" s="11" t="s">
        <v>1</v>
      </c>
      <c r="D2" s="89"/>
      <c r="E2" s="90"/>
      <c r="F2" s="91"/>
    </row>
    <row r="3" spans="1:255" ht="19.5" customHeight="1" x14ac:dyDescent="0.25">
      <c r="A3" s="17"/>
      <c r="B3" s="17"/>
      <c r="C3" s="11"/>
      <c r="D3" s="89"/>
      <c r="E3" s="90"/>
      <c r="F3" s="91"/>
    </row>
    <row r="4" spans="1:255" ht="22.5" customHeight="1" x14ac:dyDescent="0.25">
      <c r="A4" s="92" t="s">
        <v>2</v>
      </c>
      <c r="B4" s="19" t="s">
        <v>3</v>
      </c>
      <c r="C4" s="93" t="s">
        <v>4</v>
      </c>
      <c r="D4" s="89"/>
      <c r="E4" s="20" t="s">
        <v>3</v>
      </c>
      <c r="F4" s="15" t="s">
        <v>3</v>
      </c>
    </row>
    <row r="5" spans="1:255" ht="19.5" customHeight="1" x14ac:dyDescent="0.25">
      <c r="A5" s="27"/>
      <c r="B5" s="29"/>
      <c r="C5" s="28" t="s">
        <v>5</v>
      </c>
      <c r="D5" s="94"/>
      <c r="E5" s="95"/>
      <c r="F5" s="96"/>
    </row>
    <row r="6" spans="1:255" ht="19.5" customHeight="1" x14ac:dyDescent="0.25">
      <c r="A6" s="97"/>
      <c r="B6" s="98"/>
      <c r="C6" s="99" t="s">
        <v>6</v>
      </c>
      <c r="D6" s="100"/>
      <c r="E6" s="101"/>
      <c r="F6" s="102"/>
    </row>
    <row r="7" spans="1:255" s="2" customFormat="1" ht="19.5" customHeight="1" x14ac:dyDescent="0.25">
      <c r="A7" s="21"/>
      <c r="B7" s="19"/>
      <c r="C7" s="103"/>
      <c r="D7" s="104"/>
      <c r="E7" s="105"/>
      <c r="F7" s="13"/>
      <c r="H7" s="3"/>
      <c r="L7" s="4"/>
      <c r="N7" s="3"/>
      <c r="R7" s="4"/>
      <c r="T7" s="3"/>
      <c r="X7" s="4"/>
      <c r="Z7" s="3"/>
      <c r="AD7" s="4"/>
      <c r="AF7" s="3"/>
      <c r="AJ7" s="4"/>
      <c r="AL7" s="3"/>
      <c r="AP7" s="4"/>
      <c r="AR7" s="3"/>
      <c r="AV7" s="4"/>
      <c r="AX7" s="3"/>
      <c r="BB7" s="4"/>
      <c r="BD7" s="3"/>
      <c r="BH7" s="4"/>
      <c r="BJ7" s="3"/>
      <c r="BN7" s="4"/>
      <c r="BP7" s="3"/>
      <c r="BT7" s="4"/>
      <c r="BV7" s="3"/>
      <c r="BZ7" s="4"/>
      <c r="CB7" s="3"/>
      <c r="CF7" s="4"/>
      <c r="CH7" s="3"/>
      <c r="CL7" s="4"/>
      <c r="CN7" s="3"/>
      <c r="CR7" s="4"/>
      <c r="CT7" s="3"/>
      <c r="CX7" s="4"/>
      <c r="CZ7" s="3"/>
      <c r="DD7" s="4"/>
      <c r="DF7" s="3"/>
      <c r="DJ7" s="4"/>
      <c r="DL7" s="3"/>
      <c r="DP7" s="4"/>
      <c r="DR7" s="3"/>
      <c r="DV7" s="4"/>
      <c r="DX7" s="3"/>
      <c r="EB7" s="4"/>
      <c r="ED7" s="3"/>
      <c r="EH7" s="4"/>
      <c r="EJ7" s="3"/>
      <c r="EN7" s="4"/>
      <c r="EP7" s="3"/>
      <c r="ET7" s="4"/>
      <c r="EV7" s="3"/>
      <c r="EZ7" s="4"/>
      <c r="FB7" s="3"/>
      <c r="FF7" s="4"/>
      <c r="FH7" s="3"/>
      <c r="FL7" s="4"/>
      <c r="FN7" s="3"/>
      <c r="FR7" s="4"/>
      <c r="FT7" s="3"/>
      <c r="FX7" s="4"/>
      <c r="FZ7" s="3"/>
      <c r="GD7" s="4"/>
      <c r="GF7" s="3"/>
      <c r="GJ7" s="4"/>
      <c r="GL7" s="3"/>
      <c r="GP7" s="4"/>
      <c r="GR7" s="3"/>
      <c r="GV7" s="4"/>
      <c r="GX7" s="3"/>
      <c r="HB7" s="4"/>
      <c r="HD7" s="3"/>
      <c r="HH7" s="4"/>
      <c r="HJ7" s="3"/>
      <c r="HN7" s="4"/>
      <c r="HP7" s="3"/>
      <c r="HT7" s="4"/>
      <c r="HV7" s="3"/>
      <c r="HZ7" s="4"/>
      <c r="IB7" s="3"/>
      <c r="IF7" s="4"/>
      <c r="IH7" s="3"/>
      <c r="IL7" s="4"/>
      <c r="IN7" s="3"/>
      <c r="IR7" s="4"/>
      <c r="IT7" s="3"/>
    </row>
    <row r="8" spans="1:255" ht="19.5" customHeight="1" x14ac:dyDescent="0.25">
      <c r="A8" s="10">
        <f>1</f>
        <v>1</v>
      </c>
      <c r="B8" s="10"/>
      <c r="C8" s="14" t="s">
        <v>7</v>
      </c>
      <c r="D8" s="73" t="s">
        <v>8</v>
      </c>
      <c r="E8" s="12">
        <v>1</v>
      </c>
      <c r="F8" s="15">
        <f>TIME(13,0,0)</f>
        <v>0.54166666666666663</v>
      </c>
    </row>
    <row r="9" spans="1:255" ht="19.5" customHeight="1" x14ac:dyDescent="0.25">
      <c r="A9" s="10">
        <f>2</f>
        <v>2</v>
      </c>
      <c r="B9" s="10" t="s">
        <v>9</v>
      </c>
      <c r="C9" s="14" t="s">
        <v>10</v>
      </c>
      <c r="D9" s="73" t="s">
        <v>8</v>
      </c>
      <c r="E9" s="12">
        <v>15</v>
      </c>
      <c r="F9" s="15">
        <f>F8+TIME(0,E8,0)</f>
        <v>0.54236111111111107</v>
      </c>
    </row>
    <row r="10" spans="1:255" ht="18" customHeight="1" x14ac:dyDescent="0.25">
      <c r="A10" s="10"/>
      <c r="B10" s="10"/>
      <c r="C10" s="14"/>
      <c r="D10" s="73"/>
      <c r="E10" s="12"/>
      <c r="F10" s="15"/>
    </row>
    <row r="11" spans="1:255" ht="19.5" customHeight="1" x14ac:dyDescent="0.25">
      <c r="A11" s="10">
        <f>3</f>
        <v>3</v>
      </c>
      <c r="B11" s="10" t="s">
        <v>11</v>
      </c>
      <c r="C11" s="14" t="s">
        <v>36</v>
      </c>
      <c r="D11" s="73" t="s">
        <v>8</v>
      </c>
      <c r="E11" s="12">
        <v>2</v>
      </c>
      <c r="F11" s="15">
        <f>F9+TIME(0,E9,0)</f>
        <v>0.5527777777777777</v>
      </c>
    </row>
    <row r="12" spans="1:255" s="6" customFormat="1" ht="27.75" customHeight="1" x14ac:dyDescent="0.25">
      <c r="A12" s="39">
        <f>A11+0.01</f>
        <v>3.01</v>
      </c>
      <c r="B12" s="57" t="s">
        <v>9</v>
      </c>
      <c r="C12" s="43" t="s">
        <v>64</v>
      </c>
      <c r="D12" s="71" t="s">
        <v>65</v>
      </c>
      <c r="E12" s="58">
        <v>2</v>
      </c>
      <c r="F12" s="56">
        <f>F11+TIME(0,E11,0)</f>
        <v>0.55416666666666659</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s="6" customFormat="1" ht="27.75" customHeight="1" x14ac:dyDescent="0.25">
      <c r="A13" s="42"/>
      <c r="B13" s="42"/>
      <c r="C13" s="43"/>
      <c r="D13" s="72"/>
      <c r="E13" s="44"/>
      <c r="F13" s="4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9.5" customHeight="1" x14ac:dyDescent="0.25">
      <c r="A14" s="10">
        <f>4</f>
        <v>4</v>
      </c>
      <c r="B14" s="10"/>
      <c r="C14" s="11" t="s">
        <v>12</v>
      </c>
      <c r="D14" s="73"/>
      <c r="E14" s="12"/>
      <c r="F14" s="15">
        <f>F11+TIME(0,E11,0)</f>
        <v>0.55416666666666659</v>
      </c>
    </row>
    <row r="15" spans="1:255" ht="19.5" customHeight="1" x14ac:dyDescent="0.25">
      <c r="A15" s="10">
        <f t="shared" ref="A15:A26" si="0">A14+0.01</f>
        <v>4.01</v>
      </c>
      <c r="B15" s="10" t="s">
        <v>14</v>
      </c>
      <c r="C15" s="16" t="s">
        <v>70</v>
      </c>
      <c r="D15" s="73" t="s">
        <v>47</v>
      </c>
      <c r="E15" s="12">
        <v>10</v>
      </c>
      <c r="F15" s="15">
        <f>F11+TIME(0,E11,0)</f>
        <v>0.55416666666666659</v>
      </c>
    </row>
    <row r="16" spans="1:255" ht="19.5" customHeight="1" x14ac:dyDescent="0.25">
      <c r="A16" s="10">
        <f t="shared" si="0"/>
        <v>4.0199999999999996</v>
      </c>
      <c r="B16" s="10" t="s">
        <v>48</v>
      </c>
      <c r="C16" s="14" t="s">
        <v>24</v>
      </c>
      <c r="D16" s="73" t="s">
        <v>25</v>
      </c>
      <c r="E16" s="12">
        <v>5</v>
      </c>
      <c r="F16" s="15">
        <f>F15+TIME(0,E15,0)</f>
        <v>0.56111111111111101</v>
      </c>
    </row>
    <row r="17" spans="1:255" ht="71.25" customHeight="1" x14ac:dyDescent="0.25">
      <c r="A17" s="22">
        <f>A16+0.01</f>
        <v>4.0299999999999994</v>
      </c>
      <c r="B17" s="22" t="s">
        <v>49</v>
      </c>
      <c r="C17" s="25" t="s">
        <v>94</v>
      </c>
      <c r="D17" s="74" t="s">
        <v>13</v>
      </c>
      <c r="E17" s="23">
        <v>0</v>
      </c>
      <c r="F17" s="24">
        <f>F16+TIME(0,E16,0)</f>
        <v>0.56458333333333321</v>
      </c>
    </row>
    <row r="18" spans="1:255" ht="89.25" customHeight="1" x14ac:dyDescent="0.25">
      <c r="A18" s="22">
        <f t="shared" si="0"/>
        <v>4.0399999999999991</v>
      </c>
      <c r="B18" s="22" t="s">
        <v>49</v>
      </c>
      <c r="C18" s="25" t="s">
        <v>113</v>
      </c>
      <c r="D18" s="74" t="s">
        <v>72</v>
      </c>
      <c r="E18" s="23">
        <v>0</v>
      </c>
      <c r="F18" s="24">
        <f>F17+TIME(0,E17,0)</f>
        <v>0.56458333333333321</v>
      </c>
    </row>
    <row r="19" spans="1:255" ht="19.5" customHeight="1" x14ac:dyDescent="0.25">
      <c r="A19" s="10">
        <f t="shared" si="0"/>
        <v>4.0499999999999989</v>
      </c>
      <c r="B19" s="10"/>
      <c r="C19" s="16" t="s">
        <v>105</v>
      </c>
      <c r="D19" s="80"/>
      <c r="E19" s="12"/>
      <c r="F19" s="15">
        <f>F18+TIME(0,E18,0)</f>
        <v>0.56458333333333321</v>
      </c>
    </row>
    <row r="20" spans="1:255" ht="19.5" customHeight="1" x14ac:dyDescent="0.25">
      <c r="A20" s="36">
        <f>A19+0.001</f>
        <v>4.0509999999999993</v>
      </c>
      <c r="B20" s="10" t="s">
        <v>9</v>
      </c>
      <c r="C20" s="62" t="s">
        <v>33</v>
      </c>
      <c r="D20" s="73" t="s">
        <v>13</v>
      </c>
      <c r="E20" s="12">
        <v>20</v>
      </c>
      <c r="F20" s="15">
        <f>F19+TIME(0,E19,0)</f>
        <v>0.56458333333333321</v>
      </c>
    </row>
    <row r="21" spans="1:255" ht="19.5" customHeight="1" x14ac:dyDescent="0.25">
      <c r="A21" s="36">
        <f>A20+0.001</f>
        <v>4.0519999999999996</v>
      </c>
      <c r="B21" s="10" t="s">
        <v>11</v>
      </c>
      <c r="C21" s="62" t="s">
        <v>104</v>
      </c>
      <c r="D21" s="73" t="s">
        <v>13</v>
      </c>
      <c r="E21" s="12">
        <v>15</v>
      </c>
      <c r="F21" s="15">
        <f>F20+TIME(0,E20,0)</f>
        <v>0.57847222222222205</v>
      </c>
    </row>
    <row r="22" spans="1:255" ht="19.5" customHeight="1" x14ac:dyDescent="0.25">
      <c r="A22" s="10">
        <f>A19+0.01</f>
        <v>4.0599999999999987</v>
      </c>
      <c r="B22" s="10" t="s">
        <v>14</v>
      </c>
      <c r="C22" s="14" t="s">
        <v>15</v>
      </c>
      <c r="D22" s="73" t="s">
        <v>16</v>
      </c>
      <c r="E22" s="12">
        <v>15</v>
      </c>
      <c r="F22" s="15">
        <f>F21+TIME(0,E21,0)</f>
        <v>0.58888888888888868</v>
      </c>
    </row>
    <row r="23" spans="1:255" ht="19.5" customHeight="1" x14ac:dyDescent="0.25">
      <c r="A23" s="22">
        <f t="shared" si="0"/>
        <v>4.0699999999999985</v>
      </c>
      <c r="B23" s="22" t="s">
        <v>55</v>
      </c>
      <c r="C23" s="25" t="s">
        <v>17</v>
      </c>
      <c r="D23" s="74" t="s">
        <v>18</v>
      </c>
      <c r="E23" s="23">
        <v>0</v>
      </c>
      <c r="F23" s="24">
        <f>F22+TIME(0,E22,0)</f>
        <v>0.59930555555555531</v>
      </c>
    </row>
    <row r="24" spans="1:255" s="54" customFormat="1" ht="19.5" customHeight="1" x14ac:dyDescent="0.25">
      <c r="A24" s="10">
        <f t="shared" si="0"/>
        <v>4.0799999999999983</v>
      </c>
      <c r="B24" s="10" t="s">
        <v>14</v>
      </c>
      <c r="C24" s="14" t="s">
        <v>78</v>
      </c>
      <c r="D24" s="73" t="s">
        <v>16</v>
      </c>
      <c r="E24" s="12">
        <v>10</v>
      </c>
      <c r="F24" s="15">
        <f>F23+TIME(0,E23,0)</f>
        <v>0.59930555555555531</v>
      </c>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c r="IU24" s="53"/>
    </row>
    <row r="25" spans="1:255" s="54" customFormat="1" ht="19.5" customHeight="1" x14ac:dyDescent="0.25">
      <c r="A25" s="10">
        <f t="shared" si="0"/>
        <v>4.0899999999999981</v>
      </c>
      <c r="B25" s="10" t="s">
        <v>9</v>
      </c>
      <c r="C25" s="14" t="s">
        <v>79</v>
      </c>
      <c r="D25" s="73" t="s">
        <v>16</v>
      </c>
      <c r="E25" s="12">
        <v>10</v>
      </c>
      <c r="F25" s="15">
        <f>F24+TIME(0,E24,0)</f>
        <v>0.60624999999999973</v>
      </c>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row>
    <row r="26" spans="1:255" s="54" customFormat="1" ht="48.75" customHeight="1" x14ac:dyDescent="0.25">
      <c r="A26" s="22">
        <f t="shared" si="0"/>
        <v>4.0999999999999979</v>
      </c>
      <c r="B26" s="22" t="s">
        <v>55</v>
      </c>
      <c r="C26" s="25" t="s">
        <v>82</v>
      </c>
      <c r="D26" s="74" t="s">
        <v>16</v>
      </c>
      <c r="E26" s="23">
        <v>0</v>
      </c>
      <c r="F26" s="24">
        <f>F25+TIME(0,E25,0)</f>
        <v>0.61319444444444415</v>
      </c>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row>
    <row r="27" spans="1:255" s="54" customFormat="1" ht="33" customHeight="1" x14ac:dyDescent="0.25">
      <c r="A27" s="10">
        <f>A26+0.01</f>
        <v>4.1099999999999977</v>
      </c>
      <c r="B27" s="39" t="s">
        <v>9</v>
      </c>
      <c r="C27" s="40" t="s">
        <v>80</v>
      </c>
      <c r="D27" s="75" t="s">
        <v>16</v>
      </c>
      <c r="E27" s="41">
        <v>30</v>
      </c>
      <c r="F27" s="15">
        <f>F26+TIME(0,E26,0)</f>
        <v>0.61319444444444415</v>
      </c>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row>
    <row r="28" spans="1:255" s="54" customFormat="1" ht="13.5" customHeight="1" x14ac:dyDescent="0.25">
      <c r="A28" s="10"/>
      <c r="B28" s="39"/>
      <c r="C28" s="40"/>
      <c r="D28" s="75"/>
      <c r="E28" s="41"/>
      <c r="F28" s="15"/>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row>
    <row r="29" spans="1:255" s="54" customFormat="1" ht="33" customHeight="1" x14ac:dyDescent="0.25">
      <c r="A29" s="10"/>
      <c r="B29" s="39"/>
      <c r="C29" s="40" t="s">
        <v>96</v>
      </c>
      <c r="D29" s="75"/>
      <c r="E29" s="20">
        <v>10</v>
      </c>
      <c r="F29" s="15">
        <f>F27+TIME(0,E27,0)</f>
        <v>0.63402777777777752</v>
      </c>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row>
    <row r="30" spans="1:255" ht="14.25" customHeight="1" x14ac:dyDescent="0.25">
      <c r="A30" s="10"/>
      <c r="B30" s="10"/>
      <c r="C30" s="14"/>
      <c r="D30" s="73"/>
      <c r="E30" s="12"/>
      <c r="F30" s="13"/>
    </row>
    <row r="31" spans="1:255" ht="19.5" customHeight="1" x14ac:dyDescent="0.25">
      <c r="A31" s="10">
        <v>5</v>
      </c>
      <c r="B31" s="17"/>
      <c r="C31" s="18" t="s">
        <v>19</v>
      </c>
      <c r="D31" s="76"/>
      <c r="E31" s="20"/>
      <c r="F31" s="15">
        <f>F29+TIME(0,E29,0)</f>
        <v>0.64097222222222194</v>
      </c>
    </row>
    <row r="32" spans="1:255" ht="19.5" customHeight="1" x14ac:dyDescent="0.25">
      <c r="A32" s="10">
        <f>A31+0.01</f>
        <v>5.01</v>
      </c>
      <c r="B32" s="17"/>
      <c r="C32" s="16" t="s">
        <v>38</v>
      </c>
      <c r="D32" s="76"/>
      <c r="E32" s="20"/>
      <c r="F32" s="15">
        <f t="shared" ref="F32:F44" si="1">F31+TIME(0,E31,0)</f>
        <v>0.64097222222222194</v>
      </c>
    </row>
    <row r="33" spans="1:6" ht="19.5" customHeight="1" x14ac:dyDescent="0.25">
      <c r="A33" s="36">
        <f>A32+0.001</f>
        <v>5.0110000000000001</v>
      </c>
      <c r="B33" s="17" t="s">
        <v>48</v>
      </c>
      <c r="C33" s="62" t="s">
        <v>67</v>
      </c>
      <c r="D33" s="76" t="s">
        <v>68</v>
      </c>
      <c r="E33" s="20">
        <v>5</v>
      </c>
      <c r="F33" s="15">
        <f t="shared" si="1"/>
        <v>0.64097222222222194</v>
      </c>
    </row>
    <row r="34" spans="1:6" ht="19.5" customHeight="1" x14ac:dyDescent="0.25">
      <c r="A34" s="36">
        <f>A33+0.001</f>
        <v>5.0120000000000005</v>
      </c>
      <c r="B34" s="17" t="s">
        <v>48</v>
      </c>
      <c r="C34" s="62" t="s">
        <v>69</v>
      </c>
      <c r="D34" s="76" t="s">
        <v>68</v>
      </c>
      <c r="E34" s="20">
        <v>5</v>
      </c>
      <c r="F34" s="15">
        <f t="shared" si="1"/>
        <v>0.64444444444444415</v>
      </c>
    </row>
    <row r="35" spans="1:6" ht="19.5" customHeight="1" x14ac:dyDescent="0.25">
      <c r="A35" s="64">
        <f>A32+0.01</f>
        <v>5.0199999999999996</v>
      </c>
      <c r="B35" s="65"/>
      <c r="C35" s="66" t="s">
        <v>39</v>
      </c>
      <c r="D35" s="77"/>
      <c r="E35" s="67"/>
      <c r="F35" s="68">
        <f t="shared" si="1"/>
        <v>0.64791666666666636</v>
      </c>
    </row>
    <row r="36" spans="1:6" ht="19.5" customHeight="1" x14ac:dyDescent="0.25">
      <c r="A36" s="64">
        <f>A35+0.01</f>
        <v>5.0299999999999994</v>
      </c>
      <c r="B36" s="65"/>
      <c r="C36" s="66" t="s">
        <v>40</v>
      </c>
      <c r="D36" s="77"/>
      <c r="E36" s="67"/>
      <c r="F36" s="68">
        <f t="shared" si="1"/>
        <v>0.64791666666666636</v>
      </c>
    </row>
    <row r="37" spans="1:6" ht="19.5" customHeight="1" x14ac:dyDescent="0.25">
      <c r="A37" s="64">
        <f>A36+0.01</f>
        <v>5.0399999999999991</v>
      </c>
      <c r="B37" s="65"/>
      <c r="C37" s="66" t="s">
        <v>41</v>
      </c>
      <c r="D37" s="77"/>
      <c r="E37" s="67"/>
      <c r="F37" s="68">
        <f t="shared" si="1"/>
        <v>0.64791666666666636</v>
      </c>
    </row>
    <row r="38" spans="1:6" ht="19.5" customHeight="1" x14ac:dyDescent="0.25">
      <c r="A38" s="10">
        <f>A37+0.01</f>
        <v>5.0499999999999989</v>
      </c>
      <c r="B38" s="17" t="s">
        <v>48</v>
      </c>
      <c r="C38" s="16" t="s">
        <v>75</v>
      </c>
      <c r="D38" s="76" t="s">
        <v>76</v>
      </c>
      <c r="E38" s="20">
        <v>5</v>
      </c>
      <c r="F38" s="15">
        <f t="shared" si="1"/>
        <v>0.64791666666666636</v>
      </c>
    </row>
    <row r="39" spans="1:6" ht="29.25" customHeight="1" x14ac:dyDescent="0.25">
      <c r="A39" s="10">
        <f>A38+0.01</f>
        <v>5.0599999999999987</v>
      </c>
      <c r="B39" s="17" t="s">
        <v>48</v>
      </c>
      <c r="C39" s="16" t="s">
        <v>66</v>
      </c>
      <c r="D39" s="76" t="s">
        <v>65</v>
      </c>
      <c r="E39" s="20">
        <v>5</v>
      </c>
      <c r="F39" s="15">
        <f t="shared" si="1"/>
        <v>0.65138888888888857</v>
      </c>
    </row>
    <row r="40" spans="1:6" ht="19.5" customHeight="1" x14ac:dyDescent="0.25">
      <c r="A40" s="10">
        <f>A39+0.01</f>
        <v>5.0699999999999985</v>
      </c>
      <c r="B40" s="17"/>
      <c r="C40" s="16" t="s">
        <v>44</v>
      </c>
      <c r="D40" s="76"/>
      <c r="E40" s="20"/>
      <c r="F40" s="15">
        <f t="shared" si="1"/>
        <v>0.65486111111111078</v>
      </c>
    </row>
    <row r="41" spans="1:6" ht="19.5" customHeight="1" x14ac:dyDescent="0.25">
      <c r="A41" s="36">
        <f>A40+0.001</f>
        <v>5.0709999999999988</v>
      </c>
      <c r="B41" s="17" t="s">
        <v>48</v>
      </c>
      <c r="C41" s="62" t="s">
        <v>97</v>
      </c>
      <c r="D41" s="76" t="s">
        <v>89</v>
      </c>
      <c r="E41" s="20">
        <v>4</v>
      </c>
      <c r="F41" s="15">
        <f t="shared" si="1"/>
        <v>0.65486111111111078</v>
      </c>
    </row>
    <row r="42" spans="1:6" ht="19.5" customHeight="1" x14ac:dyDescent="0.25">
      <c r="A42" s="36">
        <f>A41+0.001</f>
        <v>5.0719999999999992</v>
      </c>
      <c r="B42" s="17" t="s">
        <v>48</v>
      </c>
      <c r="C42" s="62" t="s">
        <v>90</v>
      </c>
      <c r="D42" s="76" t="s">
        <v>89</v>
      </c>
      <c r="E42" s="20">
        <v>4</v>
      </c>
      <c r="F42" s="15">
        <f t="shared" si="1"/>
        <v>0.65763888888888855</v>
      </c>
    </row>
    <row r="43" spans="1:6" ht="19.5" customHeight="1" x14ac:dyDescent="0.25">
      <c r="A43" s="36">
        <f>A42+0.001</f>
        <v>5.0729999999999995</v>
      </c>
      <c r="B43" s="17" t="s">
        <v>48</v>
      </c>
      <c r="C43" s="62" t="s">
        <v>91</v>
      </c>
      <c r="D43" s="76" t="s">
        <v>89</v>
      </c>
      <c r="E43" s="20">
        <v>4</v>
      </c>
      <c r="F43" s="15">
        <f t="shared" si="1"/>
        <v>0.66041666666666632</v>
      </c>
    </row>
    <row r="44" spans="1:6" ht="19.5" customHeight="1" x14ac:dyDescent="0.25">
      <c r="A44" s="10">
        <f>A40+0.01</f>
        <v>5.0799999999999983</v>
      </c>
      <c r="B44" s="17"/>
      <c r="C44" s="16" t="s">
        <v>45</v>
      </c>
      <c r="D44" s="76"/>
      <c r="E44" s="20"/>
      <c r="F44" s="15">
        <f t="shared" si="1"/>
        <v>0.66319444444444409</v>
      </c>
    </row>
    <row r="45" spans="1:6" ht="28.5" customHeight="1" x14ac:dyDescent="0.25">
      <c r="A45" s="36">
        <f>A44+0.001</f>
        <v>5.0809999999999986</v>
      </c>
      <c r="B45" s="17" t="s">
        <v>48</v>
      </c>
      <c r="C45" s="62" t="s">
        <v>57</v>
      </c>
      <c r="D45" s="76" t="s">
        <v>51</v>
      </c>
      <c r="E45" s="20">
        <v>4</v>
      </c>
      <c r="F45" s="15">
        <f>F44+TIME(0,E44,0)</f>
        <v>0.66319444444444409</v>
      </c>
    </row>
    <row r="46" spans="1:6" ht="19.5" customHeight="1" x14ac:dyDescent="0.25">
      <c r="A46" s="36">
        <f>A45+0.001</f>
        <v>5.081999999999999</v>
      </c>
      <c r="B46" s="17" t="s">
        <v>48</v>
      </c>
      <c r="C46" s="62" t="s">
        <v>74</v>
      </c>
      <c r="D46" s="76" t="s">
        <v>51</v>
      </c>
      <c r="E46" s="20">
        <v>4</v>
      </c>
      <c r="F46" s="15">
        <f>F45+TIME(0,E45,0)</f>
        <v>0.66597222222222185</v>
      </c>
    </row>
    <row r="47" spans="1:6" ht="19.5" customHeight="1" x14ac:dyDescent="0.25">
      <c r="A47" s="36">
        <f>A46+0.001</f>
        <v>5.0829999999999993</v>
      </c>
      <c r="B47" s="17" t="s">
        <v>48</v>
      </c>
      <c r="C47" s="62" t="s">
        <v>56</v>
      </c>
      <c r="D47" s="76" t="s">
        <v>51</v>
      </c>
      <c r="E47" s="20">
        <v>4</v>
      </c>
      <c r="F47" s="15">
        <f>F46+TIME(0,E46,0)</f>
        <v>0.66874999999999962</v>
      </c>
    </row>
    <row r="48" spans="1:6" ht="27" customHeight="1" x14ac:dyDescent="0.25">
      <c r="A48" s="36">
        <f>A47+0.001</f>
        <v>5.0839999999999996</v>
      </c>
      <c r="B48" s="17" t="s">
        <v>48</v>
      </c>
      <c r="C48" s="62" t="s">
        <v>58</v>
      </c>
      <c r="D48" s="76" t="s">
        <v>51</v>
      </c>
      <c r="E48" s="20">
        <v>4</v>
      </c>
      <c r="F48" s="15">
        <f>F47+TIME(0,E47,0)</f>
        <v>0.67152777777777739</v>
      </c>
    </row>
    <row r="49" spans="1:6" ht="19.5" customHeight="1" x14ac:dyDescent="0.25">
      <c r="A49" s="10">
        <f>A44+0.01</f>
        <v>5.0899999999999981</v>
      </c>
      <c r="B49" s="17" t="s">
        <v>48</v>
      </c>
      <c r="C49" s="16" t="s">
        <v>73</v>
      </c>
      <c r="D49" s="76" t="s">
        <v>72</v>
      </c>
      <c r="E49" s="20">
        <v>5</v>
      </c>
      <c r="F49" s="15">
        <f>F48+TIME(0,E48,0)</f>
        <v>0.67430555555555516</v>
      </c>
    </row>
    <row r="50" spans="1:6" ht="19.5" customHeight="1" x14ac:dyDescent="0.25">
      <c r="A50" s="10"/>
      <c r="B50" s="17"/>
      <c r="C50" s="16"/>
      <c r="D50" s="76"/>
      <c r="E50" s="20"/>
      <c r="F50" s="15"/>
    </row>
    <row r="51" spans="1:6" ht="19.5" customHeight="1" x14ac:dyDescent="0.25">
      <c r="A51" s="10">
        <v>6</v>
      </c>
      <c r="B51" s="21"/>
      <c r="C51" s="11" t="s">
        <v>20</v>
      </c>
      <c r="D51" s="76"/>
      <c r="E51" s="12"/>
      <c r="F51" s="15">
        <f>F49+TIME(0,E49,0)</f>
        <v>0.67777777777777737</v>
      </c>
    </row>
    <row r="52" spans="1:6" ht="19.5" customHeight="1" x14ac:dyDescent="0.25">
      <c r="A52" s="64">
        <f>A51+0.01</f>
        <v>6.01</v>
      </c>
      <c r="B52" s="69"/>
      <c r="C52" s="66" t="s">
        <v>38</v>
      </c>
      <c r="D52" s="77"/>
      <c r="E52" s="70"/>
      <c r="F52" s="68">
        <f t="shared" ref="F52:F66" si="2">F51+TIME(0,E51,0)</f>
        <v>0.67777777777777737</v>
      </c>
    </row>
    <row r="53" spans="1:6" ht="19.5" customHeight="1" x14ac:dyDescent="0.25">
      <c r="A53" s="64">
        <f t="shared" ref="A53:A61" si="3">A52+0.01</f>
        <v>6.02</v>
      </c>
      <c r="B53" s="69"/>
      <c r="C53" s="66" t="s">
        <v>39</v>
      </c>
      <c r="D53" s="77"/>
      <c r="E53" s="70"/>
      <c r="F53" s="68">
        <f t="shared" si="2"/>
        <v>0.67777777777777737</v>
      </c>
    </row>
    <row r="54" spans="1:6" ht="19.5" customHeight="1" x14ac:dyDescent="0.25">
      <c r="A54" s="64">
        <f t="shared" si="3"/>
        <v>6.0299999999999994</v>
      </c>
      <c r="B54" s="69"/>
      <c r="C54" s="66" t="s">
        <v>40</v>
      </c>
      <c r="D54" s="77"/>
      <c r="E54" s="70"/>
      <c r="F54" s="68">
        <f t="shared" si="2"/>
        <v>0.67777777777777737</v>
      </c>
    </row>
    <row r="55" spans="1:6" ht="19.5" customHeight="1" x14ac:dyDescent="0.25">
      <c r="A55" s="64">
        <f t="shared" si="3"/>
        <v>6.0399999999999991</v>
      </c>
      <c r="B55" s="69"/>
      <c r="C55" s="66" t="s">
        <v>41</v>
      </c>
      <c r="D55" s="77"/>
      <c r="E55" s="70"/>
      <c r="F55" s="68">
        <f t="shared" si="2"/>
        <v>0.67777777777777737</v>
      </c>
    </row>
    <row r="56" spans="1:6" ht="19.5" customHeight="1" x14ac:dyDescent="0.25">
      <c r="A56" s="64">
        <f t="shared" si="3"/>
        <v>6.0499999999999989</v>
      </c>
      <c r="B56" s="69"/>
      <c r="C56" s="66" t="s">
        <v>42</v>
      </c>
      <c r="D56" s="77"/>
      <c r="E56" s="70"/>
      <c r="F56" s="68">
        <f t="shared" si="2"/>
        <v>0.67777777777777737</v>
      </c>
    </row>
    <row r="57" spans="1:6" ht="19.5" customHeight="1" x14ac:dyDescent="0.25">
      <c r="A57" s="64">
        <f t="shared" si="3"/>
        <v>6.0599999999999987</v>
      </c>
      <c r="B57" s="69"/>
      <c r="C57" s="66" t="s">
        <v>43</v>
      </c>
      <c r="D57" s="77"/>
      <c r="E57" s="70"/>
      <c r="F57" s="68">
        <f t="shared" si="2"/>
        <v>0.67777777777777737</v>
      </c>
    </row>
    <row r="58" spans="1:6" ht="19.5" customHeight="1" x14ac:dyDescent="0.25">
      <c r="A58" s="10">
        <f t="shared" si="3"/>
        <v>6.0699999999999985</v>
      </c>
      <c r="B58" s="21" t="s">
        <v>48</v>
      </c>
      <c r="C58" s="16" t="s">
        <v>81</v>
      </c>
      <c r="D58" s="76" t="s">
        <v>16</v>
      </c>
      <c r="E58" s="12">
        <v>10</v>
      </c>
      <c r="F58" s="15">
        <f t="shared" si="2"/>
        <v>0.67777777777777737</v>
      </c>
    </row>
    <row r="59" spans="1:6" ht="19.5" customHeight="1" x14ac:dyDescent="0.25">
      <c r="A59" s="39">
        <f t="shared" si="3"/>
        <v>6.0799999999999983</v>
      </c>
      <c r="B59" s="59" t="s">
        <v>9</v>
      </c>
      <c r="C59" s="60" t="s">
        <v>62</v>
      </c>
      <c r="D59" s="78" t="s">
        <v>63</v>
      </c>
      <c r="E59" s="41">
        <v>20</v>
      </c>
      <c r="F59" s="56">
        <f t="shared" si="2"/>
        <v>0.68472222222222179</v>
      </c>
    </row>
    <row r="60" spans="1:6" ht="19.5" customHeight="1" x14ac:dyDescent="0.25">
      <c r="A60" s="64">
        <f>A59+0.01</f>
        <v>6.0899999999999981</v>
      </c>
      <c r="B60" s="69"/>
      <c r="C60" s="66" t="s">
        <v>44</v>
      </c>
      <c r="D60" s="77"/>
      <c r="E60" s="70"/>
      <c r="F60" s="68">
        <f t="shared" si="2"/>
        <v>0.69861111111111063</v>
      </c>
    </row>
    <row r="61" spans="1:6" ht="19.5" customHeight="1" x14ac:dyDescent="0.25">
      <c r="A61" s="10">
        <f t="shared" si="3"/>
        <v>6.0999999999999979</v>
      </c>
      <c r="B61" s="21"/>
      <c r="C61" s="16" t="s">
        <v>45</v>
      </c>
      <c r="D61" s="76"/>
      <c r="E61" s="12"/>
      <c r="F61" s="15">
        <f t="shared" si="2"/>
        <v>0.69861111111111063</v>
      </c>
    </row>
    <row r="62" spans="1:6" ht="19.5" customHeight="1" x14ac:dyDescent="0.25">
      <c r="A62" s="36">
        <f>A61+0.001</f>
        <v>6.1009999999999982</v>
      </c>
      <c r="B62" s="21" t="s">
        <v>9</v>
      </c>
      <c r="C62" s="62" t="s">
        <v>53</v>
      </c>
      <c r="D62" s="76" t="s">
        <v>51</v>
      </c>
      <c r="E62" s="12">
        <v>3</v>
      </c>
      <c r="F62" s="15">
        <f>F66+TIME(0,E66,0)</f>
        <v>0.70902777777777726</v>
      </c>
    </row>
    <row r="63" spans="1:6" ht="24.75" customHeight="1" x14ac:dyDescent="0.25">
      <c r="A63" s="37">
        <f>A62+0.001</f>
        <v>6.1019999999999985</v>
      </c>
      <c r="B63" s="38" t="s">
        <v>55</v>
      </c>
      <c r="C63" s="63" t="s">
        <v>54</v>
      </c>
      <c r="D63" s="79" t="s">
        <v>51</v>
      </c>
      <c r="E63" s="23">
        <v>0</v>
      </c>
      <c r="F63" s="24">
        <f>F62+TIME(0,E62,0)</f>
        <v>0.71111111111111058</v>
      </c>
    </row>
    <row r="64" spans="1:6" ht="19.5" customHeight="1" x14ac:dyDescent="0.25">
      <c r="A64" s="36">
        <f>A63+0.001</f>
        <v>6.1029999999999989</v>
      </c>
      <c r="B64" s="21" t="s">
        <v>9</v>
      </c>
      <c r="C64" s="62" t="s">
        <v>50</v>
      </c>
      <c r="D64" s="76" t="s">
        <v>51</v>
      </c>
      <c r="E64" s="12">
        <v>5</v>
      </c>
      <c r="F64" s="15">
        <f>F61+TIME(0,E61,0)</f>
        <v>0.69861111111111063</v>
      </c>
    </row>
    <row r="65" spans="1:256" ht="27" customHeight="1" x14ac:dyDescent="0.25">
      <c r="A65" s="36">
        <f>A64+0.001</f>
        <v>6.1039999999999992</v>
      </c>
      <c r="B65" s="21" t="s">
        <v>48</v>
      </c>
      <c r="C65" s="62" t="s">
        <v>77</v>
      </c>
      <c r="D65" s="76" t="s">
        <v>95</v>
      </c>
      <c r="E65" s="12">
        <v>5</v>
      </c>
      <c r="F65" s="15">
        <f t="shared" si="2"/>
        <v>0.70208333333333284</v>
      </c>
    </row>
    <row r="66" spans="1:256" ht="19.5" customHeight="1" x14ac:dyDescent="0.25">
      <c r="A66" s="36">
        <f>A65+0.001</f>
        <v>6.1049999999999995</v>
      </c>
      <c r="B66" s="21" t="s">
        <v>9</v>
      </c>
      <c r="C66" s="62" t="s">
        <v>52</v>
      </c>
      <c r="D66" s="76" t="s">
        <v>51</v>
      </c>
      <c r="E66" s="12">
        <v>5</v>
      </c>
      <c r="F66" s="15">
        <f t="shared" si="2"/>
        <v>0.70555555555555505</v>
      </c>
    </row>
    <row r="67" spans="1:256" ht="19.5" customHeight="1" x14ac:dyDescent="0.25">
      <c r="A67" s="10">
        <f>A61+0.01</f>
        <v>6.1099999999999977</v>
      </c>
      <c r="B67" s="21" t="s">
        <v>9</v>
      </c>
      <c r="C67" s="16" t="s">
        <v>71</v>
      </c>
      <c r="D67" s="76" t="s">
        <v>72</v>
      </c>
      <c r="E67" s="12">
        <v>5</v>
      </c>
      <c r="F67" s="15">
        <f>F63+TIME(0,E63,0)</f>
        <v>0.71111111111111058</v>
      </c>
    </row>
    <row r="68" spans="1:256" ht="19.5" customHeight="1" x14ac:dyDescent="0.25">
      <c r="A68" s="10"/>
      <c r="B68" s="21"/>
      <c r="C68" s="16"/>
      <c r="D68" s="76"/>
      <c r="E68" s="12"/>
      <c r="F68" s="15"/>
    </row>
    <row r="69" spans="1:256" s="7" customFormat="1" ht="19.5" customHeight="1" x14ac:dyDescent="0.25">
      <c r="A69" s="10">
        <v>7</v>
      </c>
      <c r="B69" s="10"/>
      <c r="C69" s="11" t="s">
        <v>21</v>
      </c>
      <c r="D69" s="73"/>
      <c r="E69" s="12"/>
      <c r="F69" s="15">
        <f>F67+TIME(0,E67,0)</f>
        <v>0.71458333333333279</v>
      </c>
      <c r="IV69" s="8"/>
    </row>
    <row r="70" spans="1:256" ht="19.5" customHeight="1" x14ac:dyDescent="0.25">
      <c r="A70" s="64">
        <f>A69+0.01</f>
        <v>7.01</v>
      </c>
      <c r="B70" s="65"/>
      <c r="C70" s="66" t="s">
        <v>38</v>
      </c>
      <c r="D70" s="77"/>
      <c r="E70" s="67"/>
      <c r="F70" s="68">
        <f>F69+TIME(0,E69,0)</f>
        <v>0.71458333333333279</v>
      </c>
    </row>
    <row r="71" spans="1:256" ht="19.5" customHeight="1" x14ac:dyDescent="0.25">
      <c r="A71" s="64">
        <f>A70+0.01</f>
        <v>7.02</v>
      </c>
      <c r="B71" s="65"/>
      <c r="C71" s="66" t="s">
        <v>39</v>
      </c>
      <c r="D71" s="77"/>
      <c r="E71" s="67"/>
      <c r="F71" s="68">
        <f>F70+TIME(0,E70,0)</f>
        <v>0.71458333333333279</v>
      </c>
    </row>
    <row r="72" spans="1:256" ht="19.5" customHeight="1" x14ac:dyDescent="0.25">
      <c r="A72" s="10">
        <f>A71+0.01</f>
        <v>7.0299999999999994</v>
      </c>
      <c r="B72" s="17"/>
      <c r="C72" s="16" t="s">
        <v>40</v>
      </c>
      <c r="D72" s="76"/>
      <c r="E72" s="20"/>
      <c r="F72" s="15">
        <f>F71+TIME(0,E71,0)</f>
        <v>0.71458333333333279</v>
      </c>
    </row>
    <row r="73" spans="1:256" ht="28.5" customHeight="1" x14ac:dyDescent="0.25">
      <c r="A73" s="37">
        <f t="shared" ref="A73:A77" si="4">A72+0.001</f>
        <v>7.0309999999999997</v>
      </c>
      <c r="B73" s="38" t="s">
        <v>49</v>
      </c>
      <c r="C73" s="63" t="s">
        <v>98</v>
      </c>
      <c r="D73" s="79" t="s">
        <v>27</v>
      </c>
      <c r="E73" s="23">
        <v>0</v>
      </c>
      <c r="F73" s="24">
        <f t="shared" ref="F73:F77" si="5">F72+TIME(0,E72,0)</f>
        <v>0.71458333333333279</v>
      </c>
    </row>
    <row r="74" spans="1:256" ht="39" customHeight="1" x14ac:dyDescent="0.25">
      <c r="A74" s="37">
        <f t="shared" si="4"/>
        <v>7.032</v>
      </c>
      <c r="B74" s="38" t="s">
        <v>49</v>
      </c>
      <c r="C74" s="63" t="s">
        <v>99</v>
      </c>
      <c r="D74" s="79" t="s">
        <v>27</v>
      </c>
      <c r="E74" s="23">
        <v>0</v>
      </c>
      <c r="F74" s="24">
        <f t="shared" si="5"/>
        <v>0.71458333333333279</v>
      </c>
    </row>
    <row r="75" spans="1:256" ht="30" customHeight="1" x14ac:dyDescent="0.25">
      <c r="A75" s="37">
        <f t="shared" si="4"/>
        <v>7.0330000000000004</v>
      </c>
      <c r="B75" s="38" t="s">
        <v>49</v>
      </c>
      <c r="C75" s="63" t="s">
        <v>100</v>
      </c>
      <c r="D75" s="79" t="s">
        <v>27</v>
      </c>
      <c r="E75" s="23">
        <v>0</v>
      </c>
      <c r="F75" s="24">
        <f t="shared" si="5"/>
        <v>0.71458333333333279</v>
      </c>
    </row>
    <row r="76" spans="1:256" ht="29.25" customHeight="1" x14ac:dyDescent="0.25">
      <c r="A76" s="37">
        <f t="shared" si="4"/>
        <v>7.0340000000000007</v>
      </c>
      <c r="B76" s="38" t="s">
        <v>49</v>
      </c>
      <c r="C76" s="63" t="s">
        <v>101</v>
      </c>
      <c r="D76" s="79" t="s">
        <v>27</v>
      </c>
      <c r="E76" s="23">
        <v>0</v>
      </c>
      <c r="F76" s="24">
        <f t="shared" si="5"/>
        <v>0.71458333333333279</v>
      </c>
    </row>
    <row r="77" spans="1:256" ht="24" customHeight="1" x14ac:dyDescent="0.25">
      <c r="A77" s="37">
        <f t="shared" si="4"/>
        <v>7.035000000000001</v>
      </c>
      <c r="B77" s="38" t="s">
        <v>49</v>
      </c>
      <c r="C77" s="63" t="s">
        <v>102</v>
      </c>
      <c r="D77" s="79" t="s">
        <v>27</v>
      </c>
      <c r="E77" s="23">
        <v>0</v>
      </c>
      <c r="F77" s="24">
        <f t="shared" si="5"/>
        <v>0.71458333333333279</v>
      </c>
    </row>
    <row r="78" spans="1:256" ht="19.5" customHeight="1" x14ac:dyDescent="0.25">
      <c r="A78" s="64">
        <f>A72+0.01</f>
        <v>7.0399999999999991</v>
      </c>
      <c r="B78" s="65"/>
      <c r="C78" s="66" t="s">
        <v>41</v>
      </c>
      <c r="D78" s="77"/>
      <c r="E78" s="67"/>
      <c r="F78" s="68">
        <f>F72+TIME(0,E72,0)</f>
        <v>0.71458333333333279</v>
      </c>
    </row>
    <row r="79" spans="1:256" ht="19.5" customHeight="1" x14ac:dyDescent="0.25">
      <c r="A79" s="64">
        <f>A78+0.01</f>
        <v>7.0499999999999989</v>
      </c>
      <c r="B79" s="65"/>
      <c r="C79" s="66" t="s">
        <v>42</v>
      </c>
      <c r="D79" s="77"/>
      <c r="E79" s="67"/>
      <c r="F79" s="68">
        <f>F78+TIME(0,E78,0)</f>
        <v>0.71458333333333279</v>
      </c>
    </row>
    <row r="80" spans="1:256" ht="19.5" customHeight="1" x14ac:dyDescent="0.25">
      <c r="A80" s="64">
        <f>A79+0.01</f>
        <v>7.0599999999999987</v>
      </c>
      <c r="B80" s="65"/>
      <c r="C80" s="66" t="s">
        <v>43</v>
      </c>
      <c r="D80" s="77"/>
      <c r="E80" s="67"/>
      <c r="F80" s="68">
        <f>F79+TIME(0,E79,0)</f>
        <v>0.71458333333333279</v>
      </c>
    </row>
    <row r="81" spans="1:256" ht="19.5" customHeight="1" x14ac:dyDescent="0.25">
      <c r="A81" s="64">
        <f>A80+0.01</f>
        <v>7.0699999999999985</v>
      </c>
      <c r="B81" s="65"/>
      <c r="C81" s="66" t="s">
        <v>103</v>
      </c>
      <c r="D81" s="77"/>
      <c r="E81" s="67"/>
      <c r="F81" s="68">
        <f>F80+TIME(0,E80,0)</f>
        <v>0.71458333333333279</v>
      </c>
    </row>
    <row r="82" spans="1:256" ht="28.5" customHeight="1" x14ac:dyDescent="0.25">
      <c r="A82" s="10">
        <f>A81+0.01</f>
        <v>7.0799999999999983</v>
      </c>
      <c r="B82" s="17"/>
      <c r="C82" s="16" t="s">
        <v>44</v>
      </c>
      <c r="D82" s="80"/>
      <c r="E82" s="61"/>
      <c r="F82" s="15">
        <f>F80+TIME(0,E80,0)</f>
        <v>0.71458333333333279</v>
      </c>
    </row>
    <row r="83" spans="1:256" ht="28.5" customHeight="1" x14ac:dyDescent="0.25">
      <c r="A83" s="55">
        <f t="shared" ref="A83:A84" si="6">A82+0.001</f>
        <v>7.0809999999999986</v>
      </c>
      <c r="B83" s="17" t="s">
        <v>48</v>
      </c>
      <c r="C83" s="62" t="s">
        <v>92</v>
      </c>
      <c r="D83" s="76" t="s">
        <v>89</v>
      </c>
      <c r="E83" s="20">
        <v>5</v>
      </c>
      <c r="F83" s="15">
        <f>F82+TIME(0,E82,0)</f>
        <v>0.71458333333333279</v>
      </c>
    </row>
    <row r="84" spans="1:256" ht="28.5" customHeight="1" x14ac:dyDescent="0.25">
      <c r="A84" s="37">
        <f t="shared" si="6"/>
        <v>7.081999999999999</v>
      </c>
      <c r="B84" s="38" t="s">
        <v>34</v>
      </c>
      <c r="C84" s="63" t="s">
        <v>93</v>
      </c>
      <c r="D84" s="79" t="s">
        <v>89</v>
      </c>
      <c r="E84" s="23">
        <v>0</v>
      </c>
      <c r="F84" s="24">
        <f>F83+TIME(0,E83,0)</f>
        <v>0.718055555555555</v>
      </c>
    </row>
    <row r="85" spans="1:256" ht="19.5" customHeight="1" x14ac:dyDescent="0.25">
      <c r="A85" s="10">
        <f>A82+0.01</f>
        <v>7.0899999999999981</v>
      </c>
      <c r="B85" s="17"/>
      <c r="C85" s="16" t="s">
        <v>45</v>
      </c>
      <c r="D85" s="76"/>
      <c r="E85" s="20"/>
      <c r="F85" s="15">
        <f>F82+TIME(0,E83,0)</f>
        <v>0.718055555555555</v>
      </c>
    </row>
    <row r="86" spans="1:256" ht="19.5" customHeight="1" x14ac:dyDescent="0.25">
      <c r="A86" s="37">
        <f t="shared" ref="A86:A90" si="7">A85+0.001</f>
        <v>7.0909999999999984</v>
      </c>
      <c r="B86" s="38" t="s">
        <v>34</v>
      </c>
      <c r="C86" s="63" t="s">
        <v>83</v>
      </c>
      <c r="D86" s="79" t="s">
        <v>51</v>
      </c>
      <c r="E86" s="23">
        <v>0</v>
      </c>
      <c r="F86" s="24">
        <f>F85+TIME(0,E85,0)</f>
        <v>0.718055555555555</v>
      </c>
    </row>
    <row r="87" spans="1:256" ht="27.75" customHeight="1" x14ac:dyDescent="0.25">
      <c r="A87" s="37">
        <f t="shared" si="7"/>
        <v>7.0919999999999987</v>
      </c>
      <c r="B87" s="38" t="s">
        <v>34</v>
      </c>
      <c r="C87" s="63" t="s">
        <v>84</v>
      </c>
      <c r="D87" s="79" t="s">
        <v>51</v>
      </c>
      <c r="E87" s="23">
        <v>0</v>
      </c>
      <c r="F87" s="24">
        <f>F86+TIME(0,E86,0)</f>
        <v>0.718055555555555</v>
      </c>
    </row>
    <row r="88" spans="1:256" ht="27" customHeight="1" x14ac:dyDescent="0.25">
      <c r="A88" s="37">
        <f t="shared" si="7"/>
        <v>7.0929999999999991</v>
      </c>
      <c r="B88" s="38" t="s">
        <v>34</v>
      </c>
      <c r="C88" s="63" t="s">
        <v>85</v>
      </c>
      <c r="D88" s="79" t="s">
        <v>51</v>
      </c>
      <c r="E88" s="23">
        <v>0</v>
      </c>
      <c r="F88" s="24">
        <f>F87+TIME(0,E87,0)</f>
        <v>0.718055555555555</v>
      </c>
    </row>
    <row r="89" spans="1:256" ht="26.25" customHeight="1" x14ac:dyDescent="0.25">
      <c r="A89" s="37">
        <f t="shared" si="7"/>
        <v>7.0939999999999994</v>
      </c>
      <c r="B89" s="38" t="s">
        <v>34</v>
      </c>
      <c r="C89" s="63" t="s">
        <v>86</v>
      </c>
      <c r="D89" s="79" t="s">
        <v>51</v>
      </c>
      <c r="E89" s="23">
        <v>0</v>
      </c>
      <c r="F89" s="24">
        <f>F88+TIME(0,E88,0)</f>
        <v>0.718055555555555</v>
      </c>
    </row>
    <row r="90" spans="1:256" ht="28.5" customHeight="1" x14ac:dyDescent="0.25">
      <c r="A90" s="36">
        <f t="shared" si="7"/>
        <v>7.0949999999999998</v>
      </c>
      <c r="B90" s="17" t="s">
        <v>48</v>
      </c>
      <c r="C90" s="62" t="s">
        <v>59</v>
      </c>
      <c r="D90" s="76" t="s">
        <v>51</v>
      </c>
      <c r="E90" s="20">
        <v>4</v>
      </c>
      <c r="F90" s="15">
        <f>F85+TIME(0,E85,0)</f>
        <v>0.718055555555555</v>
      </c>
    </row>
    <row r="91" spans="1:256" ht="19.5" customHeight="1" x14ac:dyDescent="0.25">
      <c r="A91" s="36">
        <f>A90+0.001</f>
        <v>7.0960000000000001</v>
      </c>
      <c r="B91" s="17" t="s">
        <v>48</v>
      </c>
      <c r="C91" s="62" t="s">
        <v>60</v>
      </c>
      <c r="D91" s="76" t="s">
        <v>51</v>
      </c>
      <c r="E91" s="20">
        <v>2</v>
      </c>
      <c r="F91" s="15">
        <f>F90+TIME(0,E90,0)</f>
        <v>0.72083333333333277</v>
      </c>
    </row>
    <row r="92" spans="1:256" ht="19.5" customHeight="1" x14ac:dyDescent="0.25">
      <c r="A92" s="36">
        <f t="shared" ref="A92:A93" si="8">A91+0.001</f>
        <v>7.0970000000000004</v>
      </c>
      <c r="B92" s="17" t="s">
        <v>48</v>
      </c>
      <c r="C92" s="62" t="s">
        <v>61</v>
      </c>
      <c r="D92" s="76" t="s">
        <v>51</v>
      </c>
      <c r="E92" s="20">
        <v>2</v>
      </c>
      <c r="F92" s="15">
        <f>F91+TIME(0,E91,0)</f>
        <v>0.72222222222222165</v>
      </c>
    </row>
    <row r="93" spans="1:256" ht="27.75" customHeight="1" x14ac:dyDescent="0.25">
      <c r="A93" s="36">
        <f t="shared" si="8"/>
        <v>7.0980000000000008</v>
      </c>
      <c r="B93" s="17" t="s">
        <v>48</v>
      </c>
      <c r="C93" s="62" t="s">
        <v>88</v>
      </c>
      <c r="D93" s="76" t="s">
        <v>51</v>
      </c>
      <c r="E93" s="20">
        <v>10</v>
      </c>
      <c r="F93" s="15">
        <f>F92+TIME(0,E92,0)</f>
        <v>0.72361111111111054</v>
      </c>
    </row>
    <row r="94" spans="1:256" ht="19.5" customHeight="1" x14ac:dyDescent="0.25">
      <c r="A94" s="64">
        <f>A85+0.01</f>
        <v>7.0999999999999979</v>
      </c>
      <c r="B94" s="65"/>
      <c r="C94" s="66" t="s">
        <v>46</v>
      </c>
      <c r="D94" s="77"/>
      <c r="E94" s="67"/>
      <c r="F94" s="68">
        <f>F93+TIME(0,E93,0)</f>
        <v>0.73055555555555496</v>
      </c>
    </row>
    <row r="95" spans="1:256" s="7" customFormat="1" ht="19.5" customHeight="1" x14ac:dyDescent="0.25">
      <c r="A95" s="10"/>
      <c r="B95" s="10"/>
      <c r="C95" s="14"/>
      <c r="D95" s="73"/>
      <c r="E95" s="12"/>
      <c r="F95" s="15"/>
      <c r="IV95" s="8"/>
    </row>
    <row r="96" spans="1:256" ht="19.5" customHeight="1" x14ac:dyDescent="0.25">
      <c r="A96" s="10">
        <v>8</v>
      </c>
      <c r="B96" s="10"/>
      <c r="C96" s="11" t="s">
        <v>22</v>
      </c>
      <c r="D96" s="81"/>
      <c r="E96" s="12"/>
      <c r="F96" s="15">
        <f>F94+TIME(0,E94,0)</f>
        <v>0.73055555555555496</v>
      </c>
      <c r="I96"/>
    </row>
    <row r="97" spans="1:255" ht="19.5" customHeight="1" x14ac:dyDescent="0.25">
      <c r="A97" s="10">
        <v>8.01</v>
      </c>
      <c r="B97" s="10" t="s">
        <v>14</v>
      </c>
      <c r="C97" s="16" t="s">
        <v>87</v>
      </c>
      <c r="D97" s="81" t="s">
        <v>72</v>
      </c>
      <c r="E97" s="12">
        <v>5</v>
      </c>
      <c r="F97" s="15">
        <f>F96+TIME(0,E96,0)</f>
        <v>0.73055555555555496</v>
      </c>
      <c r="I97"/>
    </row>
    <row r="98" spans="1:255" ht="19.5" customHeight="1" x14ac:dyDescent="0.25">
      <c r="A98" s="10">
        <f>A97+0.01</f>
        <v>8.02</v>
      </c>
      <c r="B98" s="10" t="s">
        <v>14</v>
      </c>
      <c r="C98" s="16" t="s">
        <v>106</v>
      </c>
      <c r="D98" s="81" t="s">
        <v>8</v>
      </c>
      <c r="E98" s="12">
        <v>5</v>
      </c>
      <c r="F98" s="15">
        <f>F97+TIME(0,E97,0)</f>
        <v>0.73402777777777717</v>
      </c>
      <c r="I98"/>
    </row>
    <row r="99" spans="1:255" ht="19.5" customHeight="1" x14ac:dyDescent="0.25">
      <c r="A99" s="10">
        <f>A98+0.01</f>
        <v>8.0299999999999994</v>
      </c>
      <c r="B99" s="10" t="s">
        <v>14</v>
      </c>
      <c r="C99" s="16" t="s">
        <v>107</v>
      </c>
      <c r="D99" s="81" t="s">
        <v>108</v>
      </c>
      <c r="E99" s="12">
        <v>5</v>
      </c>
      <c r="F99" s="15">
        <f>F98+TIME(0,E98,0)</f>
        <v>0.73749999999999938</v>
      </c>
      <c r="I99"/>
    </row>
    <row r="100" spans="1:255" ht="19.5" customHeight="1" x14ac:dyDescent="0.25">
      <c r="A100" s="10">
        <f>A99+0.01</f>
        <v>8.0399999999999991</v>
      </c>
      <c r="B100" s="10" t="s">
        <v>14</v>
      </c>
      <c r="C100" s="16" t="s">
        <v>109</v>
      </c>
      <c r="D100" s="81" t="s">
        <v>110</v>
      </c>
      <c r="E100" s="12">
        <v>5</v>
      </c>
      <c r="F100" s="15">
        <f>F99+TIME(0,E99,0)</f>
        <v>0.74097222222222159</v>
      </c>
      <c r="I100"/>
    </row>
    <row r="101" spans="1:255" ht="19.5" customHeight="1" x14ac:dyDescent="0.25">
      <c r="A101" s="10">
        <f>A100+0.01</f>
        <v>8.0499999999999989</v>
      </c>
      <c r="B101" s="10" t="s">
        <v>14</v>
      </c>
      <c r="C101" s="16" t="s">
        <v>111</v>
      </c>
      <c r="D101" s="81" t="s">
        <v>112</v>
      </c>
      <c r="E101" s="12">
        <v>5</v>
      </c>
      <c r="F101" s="15">
        <f>F100+TIME(0,E100,0)</f>
        <v>0.7444444444444438</v>
      </c>
      <c r="I101"/>
    </row>
    <row r="102" spans="1:255" ht="19.5" customHeight="1" x14ac:dyDescent="0.25">
      <c r="A102" s="10"/>
      <c r="B102" s="10"/>
      <c r="C102" s="14"/>
      <c r="D102" s="73"/>
      <c r="E102" s="12"/>
      <c r="F102" s="15"/>
      <c r="I102" s="9"/>
    </row>
    <row r="103" spans="1:255" ht="19.5" customHeight="1" x14ac:dyDescent="0.25">
      <c r="A103" s="10">
        <v>9</v>
      </c>
      <c r="B103" s="17"/>
      <c r="C103" s="11" t="s">
        <v>23</v>
      </c>
      <c r="D103" s="76"/>
      <c r="E103" s="20"/>
      <c r="F103" s="15">
        <f>F101+TIME(0,E101,0)</f>
        <v>0.74791666666666601</v>
      </c>
      <c r="I103" s="9"/>
    </row>
    <row r="104" spans="1:255" s="52" customFormat="1" ht="19.5" customHeight="1" x14ac:dyDescent="0.25">
      <c r="A104" s="46">
        <f t="shared" ref="A104:A110" si="9">A103+0.01</f>
        <v>9.01</v>
      </c>
      <c r="B104" s="46" t="s">
        <v>11</v>
      </c>
      <c r="C104" s="47" t="s">
        <v>24</v>
      </c>
      <c r="D104" s="82" t="s">
        <v>25</v>
      </c>
      <c r="E104" s="48"/>
      <c r="F104" s="49">
        <f t="shared" ref="F104:F110" si="10">F103+TIME(0,E103,0)</f>
        <v>0.74791666666666601</v>
      </c>
      <c r="G104" s="50"/>
      <c r="H104" s="50"/>
      <c r="I104" s="51"/>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50"/>
      <c r="HC104" s="50"/>
      <c r="HD104" s="50"/>
      <c r="HE104" s="50"/>
      <c r="HF104" s="50"/>
      <c r="HG104" s="50"/>
      <c r="HH104" s="50"/>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c r="IO104" s="50"/>
      <c r="IP104" s="50"/>
      <c r="IQ104" s="50"/>
      <c r="IR104" s="50"/>
      <c r="IS104" s="50"/>
      <c r="IT104" s="50"/>
      <c r="IU104" s="50"/>
    </row>
    <row r="105" spans="1:255" ht="19.5" customHeight="1" x14ac:dyDescent="0.25">
      <c r="A105" s="10">
        <f>A104+0.01</f>
        <v>9.02</v>
      </c>
      <c r="B105" s="10" t="s">
        <v>11</v>
      </c>
      <c r="C105" s="14" t="s">
        <v>26</v>
      </c>
      <c r="D105" s="73" t="s">
        <v>27</v>
      </c>
      <c r="E105" s="12">
        <v>2</v>
      </c>
      <c r="F105" s="13">
        <f>F103+TIME(0,E103,0)</f>
        <v>0.74791666666666601</v>
      </c>
      <c r="I105" s="9"/>
    </row>
    <row r="106" spans="1:255" ht="19.5" customHeight="1" x14ac:dyDescent="0.25">
      <c r="A106" s="64">
        <f t="shared" si="9"/>
        <v>9.0299999999999994</v>
      </c>
      <c r="B106" s="64" t="s">
        <v>11</v>
      </c>
      <c r="C106" s="85" t="s">
        <v>28</v>
      </c>
      <c r="D106" s="86" t="s">
        <v>13</v>
      </c>
      <c r="E106" s="70"/>
      <c r="F106" s="87">
        <f t="shared" si="10"/>
        <v>0.74930555555555489</v>
      </c>
    </row>
    <row r="107" spans="1:255" ht="19.5" customHeight="1" x14ac:dyDescent="0.25">
      <c r="A107" s="10">
        <f t="shared" si="9"/>
        <v>9.0399999999999991</v>
      </c>
      <c r="B107" s="10" t="s">
        <v>11</v>
      </c>
      <c r="C107" s="14" t="s">
        <v>37</v>
      </c>
      <c r="D107" s="73" t="s">
        <v>29</v>
      </c>
      <c r="E107" s="12">
        <v>1</v>
      </c>
      <c r="F107" s="13">
        <f>F105+TIME(0,E105,0)</f>
        <v>0.74930555555555489</v>
      </c>
    </row>
    <row r="108" spans="1:255" ht="19.5" customHeight="1" x14ac:dyDescent="0.25">
      <c r="A108" s="22">
        <f t="shared" si="9"/>
        <v>9.0499999999999989</v>
      </c>
      <c r="B108" s="22" t="s">
        <v>34</v>
      </c>
      <c r="C108" s="25" t="s">
        <v>35</v>
      </c>
      <c r="D108" s="74" t="s">
        <v>29</v>
      </c>
      <c r="E108" s="23">
        <v>0</v>
      </c>
      <c r="F108" s="24">
        <f t="shared" si="10"/>
        <v>0.74999999999999933</v>
      </c>
    </row>
    <row r="109" spans="1:255" ht="19.5" customHeight="1" x14ac:dyDescent="0.25">
      <c r="A109" s="10">
        <f t="shared" si="9"/>
        <v>9.0599999999999987</v>
      </c>
      <c r="B109" s="10" t="s">
        <v>11</v>
      </c>
      <c r="C109" s="14" t="s">
        <v>30</v>
      </c>
      <c r="D109" s="73" t="s">
        <v>31</v>
      </c>
      <c r="E109" s="12">
        <v>2</v>
      </c>
      <c r="F109" s="13">
        <f t="shared" si="10"/>
        <v>0.74999999999999933</v>
      </c>
    </row>
    <row r="110" spans="1:255" ht="19.5" customHeight="1" x14ac:dyDescent="0.25">
      <c r="A110" s="10">
        <f t="shared" si="9"/>
        <v>9.0699999999999985</v>
      </c>
      <c r="B110" s="10"/>
      <c r="C110" s="14"/>
      <c r="D110" s="73"/>
      <c r="E110" s="12"/>
      <c r="F110" s="13">
        <f t="shared" si="10"/>
        <v>0.75138888888888822</v>
      </c>
    </row>
    <row r="111" spans="1:255" ht="19.5" customHeight="1" x14ac:dyDescent="0.25">
      <c r="A111" s="10"/>
      <c r="B111" s="10"/>
      <c r="C111" s="14"/>
      <c r="D111" s="73"/>
      <c r="E111" s="12"/>
      <c r="F111" s="13"/>
    </row>
    <row r="112" spans="1:255" ht="19.5" customHeight="1" x14ac:dyDescent="0.25">
      <c r="A112" s="26">
        <v>10</v>
      </c>
      <c r="B112" s="27"/>
      <c r="C112" s="28" t="s">
        <v>32</v>
      </c>
      <c r="D112" s="83" t="s">
        <v>8</v>
      </c>
      <c r="E112" s="30"/>
      <c r="F112" s="31">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EC_Closning_Agenda</vt:lpstr>
      <vt:lpstr>EC_Closning_Agenda!Print_Area</vt:lpstr>
      <vt:lpstr>Print_Area_MI</vt:lpstr>
      <vt:lpstr>PRINT_AREA_MI_1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lastModifiedBy>DAmbrosia, John</cp:lastModifiedBy>
  <cp:revision>184</cp:revision>
  <cp:lastPrinted>2011-07-22T19:26:30Z</cp:lastPrinted>
  <dcterms:created xsi:type="dcterms:W3CDTF">2000-02-17T23:16:37Z</dcterms:created>
  <dcterms:modified xsi:type="dcterms:W3CDTF">2013-03-22T17:48:46Z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ies>
</file>