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11730" windowHeight="7185"/>
  </bookViews>
  <sheets>
    <sheet name="EC_Closning_Agenda" sheetId="1" r:id="rId1"/>
  </sheets>
  <definedNames>
    <definedName name="_xlnm.Print_Area" localSheetId="0">EC_Closning_Agenda!$A$1:$F$104</definedName>
    <definedName name="Print_Area_MI">EC_Closning_Agenda!$A$1:$E$27</definedName>
    <definedName name="PRINT_AREA_MI_1">EC_Closning_Agenda!$A$1:$E$27</definedName>
  </definedNames>
  <calcPr calcId="144525"/>
</workbook>
</file>

<file path=xl/calcChain.xml><?xml version="1.0" encoding="utf-8"?>
<calcChain xmlns="http://schemas.openxmlformats.org/spreadsheetml/2006/main">
  <c r="F79" i="1" l="1"/>
  <c r="F78" i="1"/>
  <c r="A78" i="1"/>
  <c r="A79" i="1" s="1"/>
  <c r="A25" i="1" l="1"/>
  <c r="A95" i="1"/>
  <c r="A66" i="1" l="1"/>
  <c r="A67" i="1" s="1"/>
  <c r="A68" i="1" s="1"/>
  <c r="A74" i="1" l="1"/>
  <c r="A75" i="1" s="1"/>
  <c r="A76" i="1" s="1"/>
  <c r="A77" i="1" s="1"/>
  <c r="A80" i="1" s="1"/>
  <c r="A81" i="1" s="1"/>
  <c r="A82" i="1" s="1"/>
  <c r="A83" i="1" s="1"/>
  <c r="A84" i="1" s="1"/>
  <c r="A85" i="1" s="1"/>
  <c r="A69" i="1"/>
  <c r="A70" i="1" s="1"/>
  <c r="A71" i="1" s="1"/>
  <c r="A72" i="1" s="1"/>
  <c r="A73" i="1" s="1"/>
  <c r="A89" i="1"/>
  <c r="A86" i="1"/>
  <c r="A87" i="1" s="1"/>
  <c r="A88" i="1" s="1"/>
  <c r="A28" i="1" l="1"/>
  <c r="A31" i="1" l="1"/>
  <c r="A32" i="1" s="1"/>
  <c r="A33" i="1" s="1"/>
  <c r="A34" i="1" s="1"/>
  <c r="A35" i="1" s="1"/>
  <c r="A29" i="1"/>
  <c r="A30" i="1" s="1"/>
  <c r="A36" i="1" l="1"/>
  <c r="A37" i="1" s="1"/>
  <c r="A38" i="1" s="1"/>
  <c r="A39" i="1" s="1"/>
  <c r="A48" i="1"/>
  <c r="A49" i="1" s="1"/>
  <c r="A50" i="1" s="1"/>
  <c r="A51" i="1" s="1"/>
  <c r="A52" i="1" s="1"/>
  <c r="A53" i="1" s="1"/>
  <c r="A54" i="1" s="1"/>
  <c r="A55" i="1" s="1"/>
  <c r="A56" i="1" s="1"/>
  <c r="A57" i="1" s="1"/>
  <c r="A40" i="1" l="1"/>
  <c r="A63" i="1"/>
  <c r="A58" i="1"/>
  <c r="A96" i="1"/>
  <c r="A97" i="1" s="1"/>
  <c r="A98" i="1" s="1"/>
  <c r="A99" i="1" s="1"/>
  <c r="A100" i="1" s="1"/>
  <c r="A59" i="1" l="1"/>
  <c r="A60" i="1" s="1"/>
  <c r="A61" i="1" s="1"/>
  <c r="A62" i="1" s="1"/>
  <c r="A41" i="1"/>
  <c r="A42" i="1" s="1"/>
  <c r="A43" i="1" s="1"/>
  <c r="A44" i="1" s="1"/>
  <c r="A45" i="1"/>
  <c r="F102" i="1"/>
  <c r="F8" i="1" l="1"/>
  <c r="A14" i="1"/>
  <c r="A15" i="1" s="1"/>
  <c r="A16" i="1" s="1"/>
  <c r="A17" i="1" s="1"/>
  <c r="A18" i="1" s="1"/>
  <c r="A19" i="1" s="1"/>
  <c r="A11" i="1"/>
  <c r="A12" i="1" s="1"/>
  <c r="A9" i="1"/>
  <c r="A8" i="1"/>
  <c r="F9" i="1" l="1"/>
  <c r="F11" i="1" s="1"/>
  <c r="A20" i="1"/>
  <c r="A21" i="1" s="1"/>
  <c r="A22" i="1" s="1"/>
  <c r="A23" i="1" s="1"/>
  <c r="F15" i="1" l="1"/>
  <c r="F16" i="1" s="1"/>
  <c r="F17" i="1" s="1"/>
  <c r="F18" i="1" s="1"/>
  <c r="F12" i="1"/>
  <c r="F19" i="1"/>
  <c r="F20" i="1" s="1"/>
  <c r="F14" i="1"/>
  <c r="F21" i="1" l="1"/>
  <c r="F22" i="1" s="1"/>
  <c r="F23" i="1" s="1"/>
  <c r="F24" i="1" s="1"/>
  <c r="F25" i="1" s="1"/>
  <c r="F27" i="1" s="1"/>
  <c r="F28" i="1" l="1"/>
  <c r="F29" i="1" l="1"/>
  <c r="F30" i="1" s="1"/>
  <c r="F31" i="1" s="1"/>
  <c r="F32" i="1" s="1"/>
  <c r="F33" i="1" s="1"/>
  <c r="F34" i="1" s="1"/>
  <c r="F35" i="1" s="1"/>
  <c r="F36" i="1" s="1"/>
  <c r="F40" i="1" s="1"/>
  <c r="F41" i="1" l="1"/>
  <c r="F42" i="1" s="1"/>
  <c r="F43" i="1" s="1"/>
  <c r="F44" i="1" s="1"/>
  <c r="F45" i="1" s="1"/>
  <c r="F47" i="1" s="1"/>
  <c r="F48" i="1" l="1"/>
  <c r="F49" i="1" s="1"/>
  <c r="F50" i="1" s="1"/>
  <c r="F51" i="1" s="1"/>
  <c r="F52" i="1" s="1"/>
  <c r="F53" i="1" s="1"/>
  <c r="F54" i="1" s="1"/>
  <c r="F55" i="1" s="1"/>
  <c r="F56" i="1" s="1"/>
  <c r="F57" i="1" s="1"/>
  <c r="F58" i="1" s="1"/>
  <c r="F59" i="1" l="1"/>
  <c r="F60" i="1" s="1"/>
  <c r="F61" i="1" s="1"/>
  <c r="F62" i="1" s="1"/>
  <c r="F63" i="1" s="1"/>
  <c r="F65" i="1" s="1"/>
  <c r="F66" i="1" l="1"/>
  <c r="F67" i="1" s="1"/>
  <c r="F68" i="1" s="1"/>
  <c r="F69" i="1" l="1"/>
  <c r="F70" i="1" s="1"/>
  <c r="F71" i="1" s="1"/>
  <c r="F72" i="1" s="1"/>
  <c r="F73" i="1" s="1"/>
  <c r="F74" i="1"/>
  <c r="F75" i="1" s="1"/>
  <c r="F76" i="1" s="1"/>
  <c r="F77" i="1" s="1"/>
  <c r="F80" i="1" s="1"/>
  <c r="F81" i="1" s="1"/>
  <c r="F82" i="1" s="1"/>
  <c r="F83" i="1" s="1"/>
  <c r="F84" i="1" s="1"/>
  <c r="F85" i="1" l="1"/>
  <c r="F86" i="1" s="1"/>
  <c r="F87" i="1" s="1"/>
  <c r="F88" i="1" s="1"/>
  <c r="F89" i="1" s="1"/>
  <c r="F91" i="1" s="1"/>
  <c r="F92" i="1" s="1"/>
  <c r="F94" i="1" s="1"/>
  <c r="F95" i="1" s="1"/>
  <c r="F96" i="1" s="1"/>
  <c r="F97" i="1" s="1"/>
  <c r="F98" i="1" s="1"/>
  <c r="F99" i="1" s="1"/>
  <c r="F100" i="1" s="1"/>
</calcChain>
</file>

<file path=xl/sharedStrings.xml><?xml version="1.0" encoding="utf-8"?>
<sst xmlns="http://schemas.openxmlformats.org/spreadsheetml/2006/main" count="210" uniqueCount="103">
  <si>
    <t>DRAFT AGENDA  -  IEEE 802 LMSC EXECUTIVE COMMITTEE MEETING</t>
  </si>
  <si>
    <t>Friday 1:00PM-6:00PM</t>
  </si>
  <si>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</si>
  <si>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</si>
  <si>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</si>
  <si>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</si>
  <si>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</si>
  <si>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</si>
  <si>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</si>
  <si>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</si>
  <si>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</si>
  <si>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</si>
  <si>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</si>
  <si>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</si>
  <si>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DT</t>
  </si>
  <si>
    <t>802 Overview and Architecture report</t>
  </si>
  <si>
    <t>Gilb</t>
  </si>
  <si>
    <t>Treasurer's report</t>
  </si>
  <si>
    <t>Chaplin</t>
  </si>
  <si>
    <t>IEEE Standards Board and Sponsor Ballot Items</t>
  </si>
  <si>
    <t>Executive Committee Study Groups, Working Groups, TAGs</t>
  </si>
  <si>
    <t>LMSC Liaisons and External Interface</t>
  </si>
  <si>
    <t>IEEE SA items</t>
  </si>
  <si>
    <t>Information Items</t>
  </si>
  <si>
    <t>JTC1 ad-hoc report</t>
  </si>
  <si>
    <t>Myles</t>
  </si>
  <si>
    <t>Regulatory report</t>
  </si>
  <si>
    <t>Lynch</t>
  </si>
  <si>
    <t>Executive secretary report</t>
  </si>
  <si>
    <t>D'Ambrosia</t>
  </si>
  <si>
    <t>Network Services report</t>
  </si>
  <si>
    <t>Alfvin</t>
  </si>
  <si>
    <t>ADJOURN SEC MEETING</t>
  </si>
  <si>
    <t>Future Venues</t>
  </si>
  <si>
    <t>II*</t>
  </si>
  <si>
    <t>Appeals report -No items to report</t>
  </si>
  <si>
    <t>Announcements from the Chair</t>
  </si>
  <si>
    <t>Recording Secretary Report</t>
  </si>
  <si>
    <t>v00</t>
  </si>
  <si>
    <t xml:space="preserve">IEEE 802.15, </t>
  </si>
  <si>
    <t>IEEE 802.16</t>
  </si>
  <si>
    <t>IEEE 802.18</t>
  </si>
  <si>
    <t>IEEE 802.19</t>
  </si>
  <si>
    <t>IEEE 802.21</t>
  </si>
  <si>
    <t>IEEE 802.22</t>
  </si>
  <si>
    <t>IEEE 802.1</t>
  </si>
  <si>
    <t>IEEE 802.3</t>
  </si>
  <si>
    <t>IEEE 802.11</t>
  </si>
  <si>
    <t>Diab</t>
  </si>
  <si>
    <t>ME</t>
  </si>
  <si>
    <t>ME*</t>
  </si>
  <si>
    <t xml:space="preserve">1. Motion to approve Bruce Kraemer as HoD 
The IEEE 802 EC appoints  Bruce Kraemer as HoD of the IEEE 802 delegation to the SC6 meeting in June 2013 and authorises him to:
1. Appoint the IEEE 802 delegation
2. Approve any necessary submissions
3. Call any necessary preparation teleconferences
</t>
  </si>
  <si>
    <t xml:space="preserve">2. Motion to approve IEEE 802/SC6 collaboration process  
The IEEE 802 EC approves  11-13-1454r7 as a response to the ISO/IEC JTC1/SC6 requests that IEEE 802:
1. Establish a mechanism that allows SC6 NBs to contribute to the revision process in IEEE 802.1/3/11
2. Exchange information with SC6 about new work items that are within the scope of SC6 and the respective IEEE 802 WG for information and potential coordination”
</t>
  </si>
  <si>
    <t>IEEE 802.3 400 Gb/s Ethernet</t>
  </si>
  <si>
    <t>Law</t>
  </si>
  <si>
    <t>IEEE 802.3 4-pair Power over Ethernet</t>
  </si>
  <si>
    <t>IEEE 802.3 Next Generation BASE-T Study Group (2nd extension)</t>
  </si>
  <si>
    <t>IEEE 802.3 IEEE 802.3 Distinguished Minimum Latency Traffic Study Group (1st extension)</t>
  </si>
  <si>
    <t>MI*</t>
  </si>
  <si>
    <t>IEEE P802.3bk Extended EPON to Sponsor Ballot(conditional)</t>
  </si>
  <si>
    <t>IEEE P802.3bm 40 Gb/s and 100 Gb/s Operation Over Fiber Optic Cables PAR modification to NesCom</t>
  </si>
  <si>
    <t>IEEE P802.3.1 (IEEE 802.3.1a) Ethernet MIBs revision to RevCom (conditional)</t>
  </si>
  <si>
    <t>Submission of IEEE Std 802.3-2012 for adoption by ISO/IEC JTC1 SC6</t>
  </si>
  <si>
    <t>IEEE 802.3 400Gb/s Ethernet Study Group formation press release</t>
  </si>
  <si>
    <t>IEEE 802.3 Ethernet Technology Summit Press Release</t>
  </si>
  <si>
    <t>IEEE OmniRAN EC Study Group (1st Extension)</t>
  </si>
  <si>
    <t>Riegel</t>
  </si>
  <si>
    <t>WG Officer Confirmation (802.22 Vice Chair, Dr. Chang-Woo Pyo)</t>
  </si>
  <si>
    <t>Mody</t>
  </si>
  <si>
    <t>IEEE P802.22a MIBs and Managememt Plane Procedures to Sponsor Ballot (conditional)</t>
  </si>
  <si>
    <t>IEEE P802.15.4p PAR Title Change to NesCom</t>
  </si>
  <si>
    <t>Heile</t>
  </si>
  <si>
    <t>IEEE P802.15.4k to RevCom (conditional)</t>
  </si>
  <si>
    <t>IEEE-SA Standard Board Draft Sharing Ad-Hoc</t>
  </si>
  <si>
    <t xml:space="preserve">IEEE 802.18, Proposed LS to ITU-R WP 5D: Update toward Rec. ITU-R M.1457-12 (Meeting X Notification) (18-13/034r1) </t>
  </si>
  <si>
    <t xml:space="preserve">IEEE P802.18, Proposed Cont. to ITU-R WP 5D- Update of WirelessMAN-Advanced RIT of Rec. ITU-R M.2012 (Meeting Y+2)    (18-13/035r2) </t>
  </si>
  <si>
    <t xml:space="preserve">IEEE P802.18, Proposed Statement to IETF LMAP on IEEE P802.16.3 Activity (18-13/036r0) </t>
  </si>
  <si>
    <t xml:space="preserve">IEEE P802.18, Proposed statement to BBF: Response to liaison of 8 March on Performance Measurements Architecture (18-13/037r1) </t>
  </si>
  <si>
    <t xml:space="preserve">IEEE P802.18, - IEEE 802 Input to WP5A on 5 GHz (18-13/038r3) </t>
  </si>
  <si>
    <t>IEEE 802.11, High Efficiency WLAN</t>
  </si>
  <si>
    <t>Kraemer</t>
  </si>
  <si>
    <t>IEEE 802.11ac,Very High Throughput &lt;6Ghz, to Sponsor Ballot (conditional)</t>
  </si>
  <si>
    <t>IEEE P802.3bq 40GBASE-T PAR to NesCom</t>
  </si>
  <si>
    <t>IEEE 802.21C : Optimized Single Radio Handovers PAR Extension to NesCom</t>
  </si>
  <si>
    <t>Das</t>
  </si>
  <si>
    <t>IEEE 802.3, Higher Speed Ethernet Consensus Industry Connections Activity, Motion to Disband</t>
  </si>
  <si>
    <t>OM and WG P&amp;P</t>
  </si>
  <si>
    <t>Approve OM and WG P&amp;P changes, per ec-13-0008-03</t>
  </si>
  <si>
    <t>Proposed Changes to OM</t>
  </si>
  <si>
    <t>IEEE 802.24, Endorse 24-12-0033-03 as 802 Package of Smart Grid Standards</t>
  </si>
  <si>
    <t>Approve new Chair's guideline (with editorial changes), document IEEE_802_Chairs_guidelines_v13.pdf.  Motion: The EC approves IEEE_802_Chairs_guidelines_v13 as the IEEE 802 LMSC Chair's guidelines with editorial change</t>
  </si>
  <si>
    <t>IEEE 802.3, Liaison letter to ITU-T SG5: Ethernet port isolation</t>
  </si>
  <si>
    <t>IEEE 802.3, Liaison letter to ITU-T SG9: High performance network over coax</t>
  </si>
  <si>
    <t>IEEE 802.3, *: Liaison letter to ITU-T SG15: Access Network Technologies (ANT) Standardization Work Plan</t>
  </si>
  <si>
    <t>IEEE 802.3, Liaison letter to ITU-T SG15: Optical Transport Network Technologies (OTNT) Standardization Work Plan</t>
  </si>
  <si>
    <t>IoT-SA Call for Submissions</t>
  </si>
  <si>
    <t>IEEE 802.3 4-pair Power Over Ethernet Study Group formation press release</t>
  </si>
  <si>
    <t>IEEE 802.1AC PAR Revision to NesCom</t>
  </si>
  <si>
    <t>Jeffree</t>
  </si>
  <si>
    <t>IEEE 802.1CB PAR to NesCom</t>
  </si>
  <si>
    <t>IEEE 802.1AB Cor-1 to RevCom (conditional)</t>
  </si>
  <si>
    <t>IEEE 802.1, IEEE 802.1AS, 802.1AB, 802.1AR to ISO/IEC JTC1 SC6 under the PSDO agreement</t>
  </si>
  <si>
    <t>IEEE 802.1 802.1 liaison response to MEF on CFM vendor specific PDUs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</si>
</sst>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 &quot;General"/>
    <numFmt numFmtId="165" formatCode="hh&quot;:&quot;mm&quot; &quot;AM/PM&quot; &quot;"/>
    <numFmt numFmtId="170" formatCode="0.000"/>
  </numFmts>
  <fonts count="25"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Courier New"/>
      <family val="3"/>
    </font>
    <font>
      <b/>
      <sz val="8"/>
      <color rgb="FFFF0000"/>
      <name val="Times New Roman"/>
      <family val="1"/>
    </font>
    <font>
      <sz val="8"/>
      <color rgb="FF000000"/>
      <name val="Times New Roman"/>
      <family val="1"/>
    </font>
    <font>
      <b/>
      <strike/>
      <sz val="8"/>
      <color rgb="FF000000"/>
      <name val="Cambria"/>
      <family val="1"/>
    </font>
    <font>
      <strike/>
      <sz val="12"/>
      <color rgb="FF000000"/>
      <name val="Cambria"/>
      <family val="1"/>
    </font>
    <font>
      <strike/>
      <sz val="8"/>
      <color rgb="FF000000"/>
      <name val="Cambria"/>
      <family val="1"/>
    </font>
  </fonts>
  <fills count="23">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theme="0"/>
        <bgColor rgb="FFFFFF00"/>
      </patternFill>
    </fill>
    <fill>
      <patternFill patternType="solid">
        <fgColor rgb="FFFFFF00"/>
        <bgColor rgb="FFFFFFFF"/>
      </patternFill>
    </fill>
  </fills>
  <borders count="18">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07">
    <xf numFmtId="164" fontId="0" fillId="0" borderId="0" xfId="0"/>
    <xf numFmtId="164" fontId="0" fillId="0" borderId="0" xfId="0" applyAlignment="1">
      <alignment vertical="top"/>
    </xf>
    <xf numFmtId="164" fontId="18" fillId="0" borderId="0" xfId="0" applyFont="1" applyFill="1" applyAlignment="1">
      <alignment vertical="top"/>
    </xf>
    <xf numFmtId="164" fontId="18" fillId="0" borderId="0" xfId="0" applyFont="1" applyFill="1" applyAlignment="1" applyProtection="1">
      <alignment horizontal="left" vertical="top"/>
    </xf>
    <xf numFmtId="165" fontId="18" fillId="0" borderId="0" xfId="0" applyNumberFormat="1" applyFont="1" applyFill="1" applyAlignment="1" applyProtection="1">
      <alignment vertical="top"/>
    </xf>
    <xf numFmtId="164" fontId="0" fillId="16" borderId="0" xfId="0" applyFill="1" applyAlignment="1">
      <alignment vertical="top"/>
    </xf>
    <xf numFmtId="164" fontId="0" fillId="16" borderId="0" xfId="0" applyFill="1"/>
    <xf numFmtId="164" fontId="0" fillId="0" borderId="0" xfId="0" applyFill="1" applyAlignment="1">
      <alignment vertical="top"/>
    </xf>
    <xf numFmtId="164" fontId="0" fillId="0" borderId="0" xfId="0" applyFill="1"/>
    <xf numFmtId="164" fontId="21" fillId="0" borderId="0" xfId="0" applyFont="1" applyAlignment="1">
      <alignment vertical="top"/>
    </xf>
    <xf numFmtId="164" fontId="18" fillId="0" borderId="10" xfId="0" applyFont="1" applyFill="1" applyBorder="1" applyAlignment="1">
      <alignment horizontal="left" vertical="center"/>
    </xf>
    <xf numFmtId="164" fontId="18" fillId="0" borderId="10" xfId="0" applyFont="1" applyBorder="1" applyAlignment="1">
      <alignment vertical="center"/>
    </xf>
    <xf numFmtId="164" fontId="18" fillId="0" borderId="10" xfId="0" applyFont="1" applyFill="1" applyBorder="1" applyAlignment="1" applyProtection="1">
      <alignment horizontal="center" vertical="center" wrapText="1"/>
    </xf>
    <xf numFmtId="1" fontId="18" fillId="0" borderId="10" xfId="0" applyNumberFormat="1" applyFont="1" applyBorder="1" applyAlignment="1">
      <alignment horizontal="center" vertical="center"/>
    </xf>
    <xf numFmtId="164" fontId="18" fillId="0" borderId="10" xfId="0" applyFont="1" applyBorder="1" applyAlignment="1">
      <alignment horizontal="right" vertical="center"/>
    </xf>
    <xf numFmtId="49" fontId="18" fillId="0" borderId="10" xfId="0" applyNumberFormat="1" applyFont="1" applyFill="1" applyBorder="1" applyAlignment="1" applyProtection="1">
      <alignment horizontal="left" vertical="center"/>
    </xf>
    <xf numFmtId="164" fontId="18" fillId="0" borderId="10" xfId="0" applyFont="1" applyFill="1" applyBorder="1" applyAlignment="1" applyProtection="1">
      <alignment horizontal="left" vertical="center"/>
    </xf>
    <xf numFmtId="164" fontId="18" fillId="0" borderId="10" xfId="0" applyFont="1" applyBorder="1" applyAlignment="1">
      <alignment vertical="center" wrapText="1"/>
    </xf>
    <xf numFmtId="1" fontId="18" fillId="0" borderId="10" xfId="0" applyNumberFormat="1" applyFont="1" applyBorder="1" applyAlignment="1" applyProtection="1">
      <alignment horizontal="center" vertical="center"/>
    </xf>
    <xf numFmtId="165" fontId="18" fillId="0" borderId="10" xfId="0" applyNumberFormat="1" applyFont="1" applyBorder="1" applyAlignment="1" applyProtection="1">
      <alignment horizontal="right" vertical="center"/>
    </xf>
    <xf numFmtId="164" fontId="18" fillId="14" borderId="10" xfId="0" applyFont="1" applyFill="1" applyBorder="1" applyAlignment="1" applyProtection="1">
      <alignment horizontal="left" vertical="center"/>
    </xf>
    <xf numFmtId="164" fontId="18" fillId="14" borderId="10" xfId="0" applyFont="1" applyFill="1" applyBorder="1" applyAlignment="1">
      <alignment vertical="center"/>
    </xf>
    <xf numFmtId="164" fontId="18" fillId="14" borderId="10" xfId="0" applyFont="1" applyFill="1" applyBorder="1" applyAlignment="1">
      <alignment vertical="center" wrapText="1"/>
    </xf>
    <xf numFmtId="164" fontId="19" fillId="14" borderId="10" xfId="0" applyFont="1" applyFill="1" applyBorder="1" applyAlignment="1">
      <alignment vertical="center"/>
    </xf>
    <xf numFmtId="1" fontId="19" fillId="14" borderId="10" xfId="0" applyNumberFormat="1" applyFont="1" applyFill="1" applyBorder="1" applyAlignment="1">
      <alignment horizontal="center" vertical="center"/>
    </xf>
    <xf numFmtId="164" fontId="19" fillId="14" borderId="10" xfId="0" applyFont="1" applyFill="1" applyBorder="1" applyAlignment="1">
      <alignment horizontal="right" vertical="center"/>
    </xf>
    <xf numFmtId="164" fontId="18" fillId="18" borderId="10" xfId="0" applyFont="1" applyFill="1" applyBorder="1" applyAlignment="1">
      <alignment vertical="center"/>
    </xf>
    <xf numFmtId="164" fontId="18" fillId="18" borderId="10" xfId="0" applyFont="1" applyFill="1" applyBorder="1" applyAlignment="1" applyProtection="1">
      <alignment horizontal="left" vertical="center"/>
    </xf>
    <xf numFmtId="164" fontId="18" fillId="18" borderId="10" xfId="0" applyFont="1" applyFill="1" applyBorder="1" applyAlignment="1" applyProtection="1">
      <alignment horizontal="left" vertical="center" wrapText="1"/>
    </xf>
    <xf numFmtId="1" fontId="18" fillId="18" borderId="10" xfId="0" applyNumberFormat="1" applyFont="1" applyFill="1" applyBorder="1" applyAlignment="1">
      <alignment horizontal="center" vertical="center"/>
    </xf>
    <xf numFmtId="165" fontId="18" fillId="18" borderId="10" xfId="0" applyNumberFormat="1" applyFont="1" applyFill="1" applyBorder="1" applyAlignment="1" applyProtection="1">
      <alignment horizontal="right" vertical="center"/>
    </xf>
    <xf numFmtId="164" fontId="18" fillId="0" borderId="10" xfId="0" applyFont="1" applyFill="1" applyBorder="1" applyAlignment="1">
      <alignment vertical="center"/>
    </xf>
    <xf numFmtId="164" fontId="18" fillId="0" borderId="10" xfId="0" applyFont="1" applyFill="1" applyBorder="1" applyAlignment="1">
      <alignment vertical="center" wrapText="1"/>
    </xf>
    <xf numFmtId="1" fontId="18" fillId="0" borderId="10" xfId="0" applyNumberFormat="1" applyFont="1" applyFill="1" applyBorder="1" applyAlignment="1">
      <alignment horizontal="center" vertical="center"/>
    </xf>
    <xf numFmtId="165" fontId="18" fillId="0" borderId="10" xfId="0" applyNumberFormat="1" applyFont="1" applyFill="1" applyBorder="1" applyAlignment="1" applyProtection="1">
      <alignment horizontal="right" vertical="center"/>
    </xf>
    <xf numFmtId="2" fontId="18" fillId="0" borderId="10" xfId="0" applyNumberFormat="1" applyFont="1" applyFill="1" applyBorder="1" applyAlignment="1" applyProtection="1">
      <alignment horizontal="left" vertical="center"/>
    </xf>
    <xf numFmtId="2" fontId="18" fillId="0" borderId="10" xfId="0" applyNumberFormat="1" applyFont="1" applyFill="1" applyBorder="1" applyAlignment="1" applyProtection="1">
      <alignment horizontal="left" vertical="center" wrapText="1"/>
    </xf>
    <xf numFmtId="1" fontId="18" fillId="0" borderId="10" xfId="0" applyNumberFormat="1" applyFont="1" applyFill="1" applyBorder="1" applyAlignment="1" applyProtection="1">
      <alignment horizontal="center" vertical="center"/>
    </xf>
    <xf numFmtId="2" fontId="18" fillId="0" borderId="11" xfId="0" applyNumberFormat="1" applyFont="1" applyFill="1" applyBorder="1" applyAlignment="1" applyProtection="1">
      <alignment horizontal="left" vertical="center"/>
    </xf>
    <xf numFmtId="164" fontId="18" fillId="0" borderId="11" xfId="0" applyFont="1" applyFill="1" applyBorder="1" applyAlignment="1" applyProtection="1">
      <alignment horizontal="center" vertical="center" wrapText="1"/>
    </xf>
    <xf numFmtId="1" fontId="18" fillId="0" borderId="11" xfId="0" applyNumberFormat="1" applyFont="1" applyFill="1" applyBorder="1" applyAlignment="1" applyProtection="1">
      <alignment horizontal="center" vertical="center"/>
    </xf>
    <xf numFmtId="165" fontId="18" fillId="0" borderId="11" xfId="0" applyNumberFormat="1" applyFont="1" applyFill="1" applyBorder="1" applyAlignment="1" applyProtection="1">
      <alignment horizontal="right" vertical="center"/>
    </xf>
    <xf numFmtId="2" fontId="18" fillId="0" borderId="11" xfId="0" applyNumberFormat="1" applyFont="1" applyFill="1" applyBorder="1" applyAlignment="1" applyProtection="1">
      <alignment horizontal="left" vertical="center" wrapText="1"/>
    </xf>
    <xf numFmtId="165" fontId="18" fillId="0" borderId="11" xfId="0" applyNumberFormat="1" applyFont="1" applyBorder="1" applyAlignment="1" applyProtection="1">
      <alignment horizontal="right" vertical="center"/>
    </xf>
    <xf numFmtId="164" fontId="18" fillId="0" borderId="11" xfId="0" applyFont="1" applyFill="1" applyBorder="1" applyAlignment="1" applyProtection="1">
      <alignment horizontal="left" vertical="center" wrapText="1"/>
    </xf>
    <xf numFmtId="2" fontId="18" fillId="0" borderId="13" xfId="0" applyNumberFormat="1" applyFont="1" applyFill="1" applyBorder="1" applyAlignment="1" applyProtection="1">
      <alignment horizontal="left" vertical="center"/>
    </xf>
    <xf numFmtId="2" fontId="18" fillId="0" borderId="0" xfId="0" applyNumberFormat="1" applyFont="1" applyFill="1" applyAlignment="1" applyProtection="1">
      <alignment horizontal="left" vertical="center" wrapText="1"/>
    </xf>
    <xf numFmtId="164" fontId="18" fillId="0" borderId="11" xfId="0" applyFont="1" applyBorder="1" applyAlignment="1">
      <alignment vertical="center"/>
    </xf>
    <xf numFmtId="164" fontId="20" fillId="0" borderId="11" xfId="0" applyFont="1" applyFill="1" applyBorder="1" applyAlignment="1" applyProtection="1">
      <alignment horizontal="center" vertical="center" wrapText="1"/>
    </xf>
    <xf numFmtId="164" fontId="18" fillId="0" borderId="11" xfId="0" applyFont="1" applyFill="1" applyBorder="1" applyAlignment="1" applyProtection="1">
      <alignment horizontal="left" vertical="center"/>
    </xf>
    <xf numFmtId="1" fontId="18" fillId="0" borderId="11" xfId="0" applyNumberFormat="1" applyFont="1" applyBorder="1" applyAlignment="1" applyProtection="1">
      <alignment horizontal="center" vertical="center"/>
    </xf>
    <xf numFmtId="164" fontId="18" fillId="0" borderId="11" xfId="0" applyFont="1" applyFill="1" applyBorder="1" applyAlignment="1">
      <alignment vertical="center"/>
    </xf>
    <xf numFmtId="2" fontId="18" fillId="19" borderId="11" xfId="0" applyNumberFormat="1" applyFont="1" applyFill="1" applyBorder="1" applyAlignment="1" applyProtection="1">
      <alignment horizontal="left" vertical="center"/>
    </xf>
    <xf numFmtId="1" fontId="18" fillId="19" borderId="11" xfId="0" applyNumberFormat="1" applyFont="1" applyFill="1" applyBorder="1" applyAlignment="1" applyProtection="1">
      <alignment horizontal="center" vertical="center"/>
    </xf>
    <xf numFmtId="165" fontId="18" fillId="19" borderId="11" xfId="0" applyNumberFormat="1" applyFont="1" applyFill="1" applyBorder="1" applyAlignment="1" applyProtection="1">
      <alignment horizontal="right" vertical="center"/>
    </xf>
    <xf numFmtId="2" fontId="18" fillId="19" borderId="11" xfId="0" applyNumberFormat="1" applyFont="1" applyFill="1" applyBorder="1" applyAlignment="1" applyProtection="1">
      <alignment horizontal="left" vertical="center" wrapText="1"/>
    </xf>
    <xf numFmtId="2" fontId="18" fillId="14" borderId="11" xfId="0" applyNumberFormat="1" applyFont="1" applyFill="1" applyBorder="1" applyAlignment="1" applyProtection="1">
      <alignment horizontal="left" vertical="center"/>
    </xf>
    <xf numFmtId="164" fontId="18" fillId="14" borderId="11" xfId="0" applyFont="1" applyFill="1" applyBorder="1" applyAlignment="1" applyProtection="1">
      <alignment horizontal="left" vertical="center"/>
    </xf>
    <xf numFmtId="164" fontId="18" fillId="14" borderId="11" xfId="0" applyFont="1" applyFill="1" applyBorder="1" applyAlignment="1">
      <alignment vertical="center" wrapText="1"/>
    </xf>
    <xf numFmtId="164" fontId="18" fillId="14" borderId="11" xfId="0" applyFont="1" applyFill="1" applyBorder="1" applyAlignment="1">
      <alignment vertical="center"/>
    </xf>
    <xf numFmtId="1" fontId="18" fillId="14" borderId="11" xfId="0" applyNumberFormat="1" applyFont="1" applyFill="1" applyBorder="1" applyAlignment="1" applyProtection="1">
      <alignment horizontal="center" vertical="center"/>
    </xf>
    <xf numFmtId="165" fontId="18" fillId="14" borderId="11" xfId="0" applyNumberFormat="1" applyFont="1" applyFill="1" applyBorder="1" applyAlignment="1" applyProtection="1">
      <alignment horizontal="right" vertical="center"/>
    </xf>
    <xf numFmtId="164" fontId="0" fillId="0" borderId="0" xfId="0" applyAlignment="1">
      <alignment vertical="center"/>
    </xf>
    <xf numFmtId="164" fontId="0" fillId="0" borderId="0" xfId="0" applyAlignment="1">
      <alignment vertical="center" wrapText="1"/>
    </xf>
    <xf numFmtId="1" fontId="0" fillId="0" borderId="0" xfId="0" applyNumberFormat="1" applyAlignment="1">
      <alignment horizontal="center" vertical="center"/>
    </xf>
    <xf numFmtId="164" fontId="0" fillId="0" borderId="0" xfId="0" applyAlignment="1">
      <alignment horizontal="right" vertical="center"/>
    </xf>
    <xf numFmtId="165" fontId="18" fillId="0" borderId="12" xfId="0" applyNumberFormat="1" applyFont="1" applyBorder="1" applyAlignment="1" applyProtection="1">
      <alignment horizontal="right" vertical="center"/>
    </xf>
    <xf numFmtId="170" fontId="18" fillId="0" borderId="11" xfId="0" applyNumberFormat="1" applyFont="1" applyFill="1" applyBorder="1" applyAlignment="1" applyProtection="1">
      <alignment horizontal="left" vertical="center"/>
    </xf>
    <xf numFmtId="170" fontId="18" fillId="19" borderId="11" xfId="0" applyNumberFormat="1" applyFont="1" applyFill="1" applyBorder="1" applyAlignment="1" applyProtection="1">
      <alignment horizontal="left" vertical="center"/>
    </xf>
    <xf numFmtId="164" fontId="18" fillId="19" borderId="11" xfId="0" applyFont="1" applyFill="1" applyBorder="1" applyAlignment="1">
      <alignment vertical="center"/>
    </xf>
    <xf numFmtId="164" fontId="18" fillId="19" borderId="11" xfId="0" applyFont="1" applyFill="1" applyBorder="1" applyAlignment="1" applyProtection="1">
      <alignment horizontal="left" vertical="center" wrapText="1"/>
    </xf>
    <xf numFmtId="164" fontId="18" fillId="19" borderId="11" xfId="0" applyFont="1" applyFill="1" applyBorder="1" applyAlignment="1" applyProtection="1">
      <alignment horizontal="left" vertical="center"/>
    </xf>
    <xf numFmtId="2" fontId="18" fillId="20" borderId="11" xfId="0" applyNumberFormat="1" applyFont="1" applyFill="1" applyBorder="1" applyAlignment="1" applyProtection="1">
      <alignment horizontal="left" vertical="center"/>
    </xf>
    <xf numFmtId="2" fontId="18" fillId="20" borderId="11" xfId="0" applyNumberFormat="1" applyFont="1" applyFill="1" applyBorder="1" applyAlignment="1" applyProtection="1">
      <alignment horizontal="left" vertical="center" wrapText="1"/>
    </xf>
    <xf numFmtId="1" fontId="18" fillId="20" borderId="11" xfId="0" applyNumberFormat="1" applyFont="1" applyFill="1" applyBorder="1" applyAlignment="1" applyProtection="1">
      <alignment horizontal="center" vertical="center"/>
    </xf>
    <xf numFmtId="2" fontId="18" fillId="0" borderId="12" xfId="0" applyNumberFormat="1" applyFont="1" applyFill="1" applyBorder="1" applyAlignment="1" applyProtection="1">
      <alignment horizontal="left" vertical="center"/>
    </xf>
    <xf numFmtId="1" fontId="18" fillId="0" borderId="12" xfId="0" applyNumberFormat="1" applyFont="1" applyFill="1" applyBorder="1" applyAlignment="1" applyProtection="1">
      <alignment horizontal="center" vertical="center"/>
    </xf>
    <xf numFmtId="2" fontId="18" fillId="0" borderId="12" xfId="0" applyNumberFormat="1" applyFont="1" applyFill="1" applyBorder="1" applyAlignment="1" applyProtection="1">
      <alignment horizontal="left" vertical="center" wrapText="1"/>
    </xf>
    <xf numFmtId="2" fontId="18" fillId="0" borderId="14" xfId="0" applyNumberFormat="1" applyFont="1" applyFill="1" applyBorder="1" applyAlignment="1" applyProtection="1">
      <alignment horizontal="left" vertical="center"/>
    </xf>
    <xf numFmtId="164" fontId="18" fillId="0" borderId="14" xfId="0" applyFont="1" applyFill="1" applyBorder="1" applyAlignment="1" applyProtection="1">
      <alignment horizontal="center" vertical="center" wrapText="1"/>
    </xf>
    <xf numFmtId="1" fontId="18" fillId="0" borderId="14" xfId="0" applyNumberFormat="1" applyFont="1" applyFill="1" applyBorder="1" applyAlignment="1" applyProtection="1">
      <alignment horizontal="center" vertical="center"/>
    </xf>
    <xf numFmtId="165" fontId="18" fillId="0" borderId="15" xfId="0" applyNumberFormat="1" applyFont="1" applyBorder="1" applyAlignment="1" applyProtection="1">
      <alignment horizontal="right" vertical="center"/>
    </xf>
    <xf numFmtId="2" fontId="18" fillId="16" borderId="11" xfId="0" applyNumberFormat="1" applyFont="1" applyFill="1" applyBorder="1" applyAlignment="1" applyProtection="1">
      <alignment horizontal="left" vertical="center"/>
    </xf>
    <xf numFmtId="2" fontId="18" fillId="21" borderId="11" xfId="0" applyNumberFormat="1" applyFont="1" applyFill="1" applyBorder="1" applyAlignment="1" applyProtection="1">
      <alignment horizontal="left" vertical="center" wrapText="1"/>
    </xf>
    <xf numFmtId="1" fontId="18" fillId="16" borderId="11" xfId="0" applyNumberFormat="1" applyFont="1" applyFill="1" applyBorder="1" applyAlignment="1" applyProtection="1">
      <alignment horizontal="center" vertical="center"/>
    </xf>
    <xf numFmtId="165" fontId="18" fillId="16" borderId="11" xfId="0" applyNumberFormat="1" applyFont="1" applyFill="1" applyBorder="1" applyAlignment="1" applyProtection="1">
      <alignment horizontal="right" vertical="center"/>
    </xf>
    <xf numFmtId="2" fontId="18" fillId="22" borderId="11" xfId="0" applyNumberFormat="1" applyFont="1" applyFill="1" applyBorder="1" applyAlignment="1" applyProtection="1">
      <alignment horizontal="left" vertical="center"/>
    </xf>
    <xf numFmtId="2" fontId="18" fillId="18" borderId="11" xfId="0" applyNumberFormat="1" applyFont="1" applyFill="1" applyBorder="1" applyAlignment="1" applyProtection="1">
      <alignment horizontal="left" vertical="center" wrapText="1"/>
    </xf>
    <xf numFmtId="1" fontId="18" fillId="22" borderId="11" xfId="0" applyNumberFormat="1" applyFont="1" applyFill="1" applyBorder="1" applyAlignment="1" applyProtection="1">
      <alignment horizontal="center" vertical="center"/>
    </xf>
    <xf numFmtId="2" fontId="22" fillId="0" borderId="11" xfId="0" applyNumberFormat="1" applyFont="1" applyFill="1" applyBorder="1" applyAlignment="1" applyProtection="1">
      <alignment horizontal="left" vertical="center"/>
    </xf>
    <xf numFmtId="2" fontId="22" fillId="0" borderId="11" xfId="0" applyNumberFormat="1" applyFont="1" applyFill="1" applyBorder="1" applyAlignment="1" applyProtection="1">
      <alignment horizontal="left" vertical="center" wrapText="1"/>
    </xf>
    <xf numFmtId="1" fontId="22" fillId="0" borderId="11" xfId="0" applyNumberFormat="1" applyFont="1" applyFill="1" applyBorder="1" applyAlignment="1" applyProtection="1">
      <alignment horizontal="center" vertical="center"/>
    </xf>
    <xf numFmtId="165" fontId="22" fillId="0" borderId="11" xfId="0" applyNumberFormat="1" applyFont="1" applyFill="1" applyBorder="1" applyAlignment="1" applyProtection="1">
      <alignment horizontal="right" vertical="center"/>
    </xf>
    <xf numFmtId="164" fontId="23" fillId="0" borderId="0" xfId="0" applyFont="1" applyAlignment="1">
      <alignment vertical="top"/>
    </xf>
    <xf numFmtId="164" fontId="24" fillId="0" borderId="0" xfId="0" applyFont="1" applyAlignment="1">
      <alignment vertical="top"/>
    </xf>
    <xf numFmtId="164" fontId="23" fillId="0" borderId="0" xfId="0" applyFont="1"/>
    <xf numFmtId="2" fontId="18" fillId="19" borderId="16" xfId="0" applyNumberFormat="1" applyFont="1" applyFill="1" applyBorder="1" applyAlignment="1" applyProtection="1">
      <alignment horizontal="left" vertical="center"/>
    </xf>
    <xf numFmtId="2" fontId="18" fillId="19" borderId="16" xfId="0" applyNumberFormat="1" applyFont="1" applyFill="1" applyBorder="1" applyAlignment="1" applyProtection="1">
      <alignment horizontal="left" vertical="center" wrapText="1"/>
    </xf>
    <xf numFmtId="1" fontId="18" fillId="19" borderId="16" xfId="0" applyNumberFormat="1" applyFont="1" applyFill="1" applyBorder="1" applyAlignment="1" applyProtection="1">
      <alignment horizontal="center" vertical="center"/>
    </xf>
    <xf numFmtId="165" fontId="18" fillId="19" borderId="16" xfId="0" applyNumberFormat="1" applyFont="1" applyFill="1" applyBorder="1" applyAlignment="1" applyProtection="1">
      <alignment horizontal="right" vertical="center"/>
    </xf>
    <xf numFmtId="164" fontId="0" fillId="20" borderId="11" xfId="0" applyFill="1" applyBorder="1" applyAlignment="1">
      <alignment vertical="top"/>
    </xf>
    <xf numFmtId="164" fontId="0" fillId="20" borderId="11" xfId="0" applyFill="1" applyBorder="1"/>
    <xf numFmtId="164" fontId="0" fillId="20" borderId="0" xfId="0" applyFill="1" applyBorder="1" applyAlignment="1">
      <alignment vertical="top"/>
    </xf>
    <xf numFmtId="164" fontId="0" fillId="20" borderId="0" xfId="0" applyFill="1" applyBorder="1"/>
    <xf numFmtId="1" fontId="18" fillId="0" borderId="17" xfId="0" applyNumberFormat="1" applyFont="1" applyFill="1" applyBorder="1" applyAlignment="1" applyProtection="1">
      <alignment horizontal="center" vertical="center"/>
    </xf>
    <xf numFmtId="165" fontId="18" fillId="0" borderId="14" xfId="0" applyNumberFormat="1" applyFont="1" applyFill="1" applyBorder="1" applyAlignment="1" applyProtection="1">
      <alignment horizontal="right" vertical="center"/>
    </xf>
    <xf numFmtId="170" fontId="18" fillId="20" borderId="11" xfId="0" applyNumberFormat="1" applyFont="1" applyFill="1" applyBorder="1" applyAlignment="1" applyProtection="1">
      <alignment horizontal="left"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2"/>
  <sheetViews>
    <sheetView tabSelected="1" topLeftCell="A94" zoomScale="104" zoomScaleNormal="104" workbookViewId="0">
      <selection activeCell="A79" sqref="A79:F79"/>
    </sheetView>
  </sheetViews>
  <sheetFormatPr defaultColWidth="9.796875" defaultRowHeight="19.5" customHeight="1" x14ac:dyDescent="0.25"/>
  <cols>
    <col min="1" max="1" width="4.59765625" style="62" customWidth="1"/>
    <col min="2" max="2" width="2.8984375" style="62" customWidth="1"/>
    <col min="3" max="3" width="41.3984375" style="63" customWidth="1"/>
    <col min="4" max="4" width="9.19921875" style="62" customWidth="1"/>
    <col min="5" max="5" width="2.59765625" style="64" customWidth="1"/>
    <col min="6" max="6" width="6.59765625" style="65" customWidth="1"/>
    <col min="7" max="7" width="3.796875" style="1" customWidth="1"/>
    <col min="8" max="8" width="2.69921875" style="1" customWidth="1"/>
    <col min="9" max="9" width="6" style="1" customWidth="1"/>
    <col min="10" max="10" width="4.09765625" style="1" customWidth="1"/>
    <col min="11" max="255" width="9.796875" style="1" customWidth="1"/>
    <col min="256" max="256" width="9.796875" customWidth="1"/>
  </cols>
  <sheetData>
    <row r="1" spans="1:255" ht="19.5" customHeight="1" x14ac:dyDescent="0.25">
      <c r="A1" s="10" t="s">
        <v>38</v>
      </c>
      <c r="B1" s="11"/>
      <c r="C1" s="12" t="s">
        <v>0</v>
      </c>
      <c r="D1" s="11"/>
      <c r="E1" s="13"/>
      <c r="F1" s="14"/>
    </row>
    <row r="2" spans="1:255" ht="19.5" customHeight="1" x14ac:dyDescent="0.25">
      <c r="A2" s="11"/>
      <c r="B2" s="11"/>
      <c r="C2" s="12" t="s">
        <v>1</v>
      </c>
      <c r="D2" s="11"/>
      <c r="E2" s="13"/>
      <c r="F2" s="14"/>
    </row>
    <row r="3" spans="1:255" ht="19.5" customHeight="1" x14ac:dyDescent="0.25">
      <c r="A3" s="11"/>
      <c r="B3" s="11"/>
      <c r="C3" s="12"/>
      <c r="D3" s="11"/>
      <c r="E3" s="13"/>
      <c r="F3" s="14"/>
    </row>
    <row r="4" spans="1:255" ht="22.5" customHeight="1" x14ac:dyDescent="0.25">
      <c r="A4" s="15" t="s">
        <v>2</v>
      </c>
      <c r="B4" s="16" t="s">
        <v>3</v>
      </c>
      <c r="C4" s="17" t="s">
        <v>4</v>
      </c>
      <c r="D4" s="11"/>
      <c r="E4" s="18" t="s">
        <v>3</v>
      </c>
      <c r="F4" s="19" t="s">
        <v>3</v>
      </c>
    </row>
    <row r="5" spans="1:255" ht="19.5" customHeight="1" x14ac:dyDescent="0.25">
      <c r="A5" s="20"/>
      <c r="B5" s="21"/>
      <c r="C5" s="22" t="s">
        <v>5</v>
      </c>
      <c r="D5" s="23"/>
      <c r="E5" s="24"/>
      <c r="F5" s="25"/>
    </row>
    <row r="6" spans="1:255" ht="19.5" customHeight="1" x14ac:dyDescent="0.25">
      <c r="A6" s="26"/>
      <c r="B6" s="27"/>
      <c r="C6" s="28" t="s">
        <v>6</v>
      </c>
      <c r="D6" s="26"/>
      <c r="E6" s="29"/>
      <c r="F6" s="30"/>
    </row>
    <row r="7" spans="1:255" s="2" customFormat="1" ht="19.5" customHeight="1" x14ac:dyDescent="0.25">
      <c r="A7" s="31"/>
      <c r="B7" s="16"/>
      <c r="C7" s="32"/>
      <c r="D7" s="31"/>
      <c r="E7" s="33"/>
      <c r="F7" s="34"/>
      <c r="H7" s="3"/>
      <c r="L7" s="4"/>
      <c r="N7" s="3"/>
      <c r="R7" s="4"/>
      <c r="T7" s="3"/>
      <c r="X7" s="4"/>
      <c r="Z7" s="3"/>
      <c r="AD7" s="4"/>
      <c r="AF7" s="3"/>
      <c r="AJ7" s="4"/>
      <c r="AL7" s="3"/>
      <c r="AP7" s="4"/>
      <c r="AR7" s="3"/>
      <c r="AV7" s="4"/>
      <c r="AX7" s="3"/>
      <c r="BB7" s="4"/>
      <c r="BD7" s="3"/>
      <c r="BH7" s="4"/>
      <c r="BJ7" s="3"/>
      <c r="BN7" s="4"/>
      <c r="BP7" s="3"/>
      <c r="BT7" s="4"/>
      <c r="BV7" s="3"/>
      <c r="BZ7" s="4"/>
      <c r="CB7" s="3"/>
      <c r="CF7" s="4"/>
      <c r="CH7" s="3"/>
      <c r="CL7" s="4"/>
      <c r="CN7" s="3"/>
      <c r="CR7" s="4"/>
      <c r="CT7" s="3"/>
      <c r="CX7" s="4"/>
      <c r="CZ7" s="3"/>
      <c r="DD7" s="4"/>
      <c r="DF7" s="3"/>
      <c r="DJ7" s="4"/>
      <c r="DL7" s="3"/>
      <c r="DP7" s="4"/>
      <c r="DR7" s="3"/>
      <c r="DV7" s="4"/>
      <c r="DX7" s="3"/>
      <c r="EB7" s="4"/>
      <c r="ED7" s="3"/>
      <c r="EH7" s="4"/>
      <c r="EJ7" s="3"/>
      <c r="EN7" s="4"/>
      <c r="EP7" s="3"/>
      <c r="ET7" s="4"/>
      <c r="EV7" s="3"/>
      <c r="EZ7" s="4"/>
      <c r="FB7" s="3"/>
      <c r="FF7" s="4"/>
      <c r="FH7" s="3"/>
      <c r="FL7" s="4"/>
      <c r="FN7" s="3"/>
      <c r="FR7" s="4"/>
      <c r="FT7" s="3"/>
      <c r="FX7" s="4"/>
      <c r="FZ7" s="3"/>
      <c r="GD7" s="4"/>
      <c r="GF7" s="3"/>
      <c r="GJ7" s="4"/>
      <c r="GL7" s="3"/>
      <c r="GP7" s="4"/>
      <c r="GR7" s="3"/>
      <c r="GV7" s="4"/>
      <c r="GX7" s="3"/>
      <c r="HB7" s="4"/>
      <c r="HD7" s="3"/>
      <c r="HH7" s="4"/>
      <c r="HJ7" s="3"/>
      <c r="HN7" s="4"/>
      <c r="HP7" s="3"/>
      <c r="HT7" s="4"/>
      <c r="HV7" s="3"/>
      <c r="HZ7" s="4"/>
      <c r="IB7" s="3"/>
      <c r="IF7" s="4"/>
      <c r="IH7" s="3"/>
      <c r="IL7" s="4"/>
      <c r="IN7" s="3"/>
      <c r="IR7" s="4"/>
      <c r="IT7" s="3"/>
    </row>
    <row r="8" spans="1:255" ht="19.5" customHeight="1" x14ac:dyDescent="0.25">
      <c r="A8" s="35">
        <f>1</f>
        <v>1</v>
      </c>
      <c r="B8" s="35"/>
      <c r="C8" s="36" t="s">
        <v>7</v>
      </c>
      <c r="D8" s="35" t="s">
        <v>8</v>
      </c>
      <c r="E8" s="37">
        <v>1</v>
      </c>
      <c r="F8" s="19">
        <f>TIME(13,0,0)</f>
        <v>0.54166666666666663</v>
      </c>
    </row>
    <row r="9" spans="1:255" ht="19.5" customHeight="1" x14ac:dyDescent="0.25">
      <c r="A9" s="35">
        <f>2</f>
        <v>2</v>
      </c>
      <c r="B9" s="35" t="s">
        <v>9</v>
      </c>
      <c r="C9" s="36" t="s">
        <v>10</v>
      </c>
      <c r="D9" s="35" t="s">
        <v>8</v>
      </c>
      <c r="E9" s="37">
        <v>10</v>
      </c>
      <c r="F9" s="19">
        <f>F8+TIME(0,E8,0)</f>
        <v>0.54236111111111107</v>
      </c>
    </row>
    <row r="10" spans="1:255" ht="19.5" customHeight="1" x14ac:dyDescent="0.25">
      <c r="A10" s="35"/>
      <c r="B10" s="35"/>
      <c r="C10" s="36"/>
      <c r="D10" s="35"/>
      <c r="E10" s="37"/>
      <c r="F10" s="19"/>
    </row>
    <row r="11" spans="1:255" ht="19.5" customHeight="1" x14ac:dyDescent="0.25">
      <c r="A11" s="75">
        <f>3</f>
        <v>3</v>
      </c>
      <c r="B11" s="75" t="s">
        <v>11</v>
      </c>
      <c r="C11" s="77" t="s">
        <v>36</v>
      </c>
      <c r="D11" s="75" t="s">
        <v>8</v>
      </c>
      <c r="E11" s="76">
        <v>5</v>
      </c>
      <c r="F11" s="66">
        <f>F9+TIME(0,E9,0)</f>
        <v>0.54930555555555549</v>
      </c>
    </row>
    <row r="12" spans="1:255" s="6" customFormat="1" ht="27.75" customHeight="1" x14ac:dyDescent="0.25">
      <c r="A12" s="52">
        <f>A11+0.01</f>
        <v>3.01</v>
      </c>
      <c r="B12" s="86" t="s">
        <v>58</v>
      </c>
      <c r="C12" s="87" t="s">
        <v>67</v>
      </c>
      <c r="D12" s="86" t="s">
        <v>68</v>
      </c>
      <c r="E12" s="88">
        <v>0</v>
      </c>
      <c r="F12" s="54">
        <f>F11+TIME(0,E11,0)</f>
        <v>0.5527777777777777</v>
      </c>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row>
    <row r="13" spans="1:255" s="6" customFormat="1" ht="27.75" customHeight="1" x14ac:dyDescent="0.25">
      <c r="A13" s="82"/>
      <c r="B13" s="82"/>
      <c r="C13" s="83"/>
      <c r="D13" s="82"/>
      <c r="E13" s="84"/>
      <c r="F13" s="8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row>
    <row r="14" spans="1:255" ht="19.5" customHeight="1" x14ac:dyDescent="0.25">
      <c r="A14" s="78">
        <f>4</f>
        <v>4</v>
      </c>
      <c r="B14" s="78"/>
      <c r="C14" s="79" t="s">
        <v>12</v>
      </c>
      <c r="D14" s="78"/>
      <c r="E14" s="80"/>
      <c r="F14" s="81">
        <f>F11+TIME(0,E11,0)</f>
        <v>0.5527777777777777</v>
      </c>
    </row>
    <row r="15" spans="1:255" ht="19.5" customHeight="1" x14ac:dyDescent="0.25">
      <c r="A15" s="38">
        <f>A14+0.01</f>
        <v>4.01</v>
      </c>
      <c r="B15" s="38" t="s">
        <v>14</v>
      </c>
      <c r="C15" s="44" t="s">
        <v>73</v>
      </c>
      <c r="D15" s="38" t="s">
        <v>48</v>
      </c>
      <c r="E15" s="40">
        <v>10</v>
      </c>
      <c r="F15" s="43">
        <f>F11+TIME(0,E11,0)</f>
        <v>0.5527777777777777</v>
      </c>
    </row>
    <row r="16" spans="1:255" ht="19.5" customHeight="1" x14ac:dyDescent="0.25">
      <c r="A16" s="38">
        <f>A15+0.01</f>
        <v>4.0199999999999996</v>
      </c>
      <c r="B16" s="38" t="s">
        <v>49</v>
      </c>
      <c r="C16" s="42" t="s">
        <v>24</v>
      </c>
      <c r="D16" s="38" t="s">
        <v>25</v>
      </c>
      <c r="E16" s="40">
        <v>5</v>
      </c>
      <c r="F16" s="43">
        <f>F15+TIME(0,E15,0)</f>
        <v>0.55972222222222212</v>
      </c>
    </row>
    <row r="17" spans="1:255" ht="71.25" customHeight="1" x14ac:dyDescent="0.25">
      <c r="A17" s="52">
        <f>A16+0.01</f>
        <v>4.0299999999999994</v>
      </c>
      <c r="B17" s="52" t="s">
        <v>50</v>
      </c>
      <c r="C17" s="55" t="s">
        <v>51</v>
      </c>
      <c r="D17" s="52" t="s">
        <v>25</v>
      </c>
      <c r="E17" s="53">
        <v>0</v>
      </c>
      <c r="F17" s="54">
        <f>F16+TIME(0,E16,0)</f>
        <v>0.56319444444444433</v>
      </c>
    </row>
    <row r="18" spans="1:255" ht="89.25" customHeight="1" x14ac:dyDescent="0.25">
      <c r="A18" s="52">
        <f>A17+0.01</f>
        <v>4.0399999999999991</v>
      </c>
      <c r="B18" s="52" t="s">
        <v>50</v>
      </c>
      <c r="C18" s="55" t="s">
        <v>52</v>
      </c>
      <c r="D18" s="52" t="s">
        <v>25</v>
      </c>
      <c r="E18" s="53">
        <v>0</v>
      </c>
      <c r="F18" s="54">
        <f>F17+TIME(0,E17,0)</f>
        <v>0.56319444444444433</v>
      </c>
    </row>
    <row r="19" spans="1:255" ht="19.5" customHeight="1" x14ac:dyDescent="0.25">
      <c r="A19" s="38">
        <f>A18+0.01</f>
        <v>4.0499999999999989</v>
      </c>
      <c r="B19" s="38" t="s">
        <v>14</v>
      </c>
      <c r="C19" s="42" t="s">
        <v>15</v>
      </c>
      <c r="D19" s="38" t="s">
        <v>16</v>
      </c>
      <c r="E19" s="40">
        <v>5</v>
      </c>
      <c r="F19" s="43">
        <f>F16+TIME(0,E16,0)</f>
        <v>0.56319444444444433</v>
      </c>
    </row>
    <row r="20" spans="1:255" ht="19.5" customHeight="1" x14ac:dyDescent="0.25">
      <c r="A20" s="38">
        <f>A19+0.01</f>
        <v>4.0599999999999987</v>
      </c>
      <c r="B20" s="38" t="s">
        <v>9</v>
      </c>
      <c r="C20" s="44" t="s">
        <v>33</v>
      </c>
      <c r="D20" s="38" t="s">
        <v>13</v>
      </c>
      <c r="E20" s="40">
        <v>10</v>
      </c>
      <c r="F20" s="43">
        <f>F19+TIME(0,E19,0)</f>
        <v>0.56666666666666654</v>
      </c>
    </row>
    <row r="21" spans="1:255" ht="19.5" customHeight="1" x14ac:dyDescent="0.25">
      <c r="A21" s="96">
        <f>A20+0.01</f>
        <v>4.0699999999999985</v>
      </c>
      <c r="B21" s="96" t="s">
        <v>58</v>
      </c>
      <c r="C21" s="97" t="s">
        <v>17</v>
      </c>
      <c r="D21" s="96" t="s">
        <v>18</v>
      </c>
      <c r="E21" s="98">
        <v>0</v>
      </c>
      <c r="F21" s="99">
        <f>F20+TIME(0,E20,0)</f>
        <v>0.57361111111111096</v>
      </c>
    </row>
    <row r="22" spans="1:255" s="103" customFormat="1" ht="19.5" customHeight="1" x14ac:dyDescent="0.25">
      <c r="A22" s="38">
        <f>A21+0.01</f>
        <v>4.0799999999999983</v>
      </c>
      <c r="B22" s="38" t="s">
        <v>14</v>
      </c>
      <c r="C22" s="42" t="s">
        <v>86</v>
      </c>
      <c r="D22" s="38" t="s">
        <v>16</v>
      </c>
      <c r="E22" s="40">
        <v>10</v>
      </c>
      <c r="F22" s="43">
        <f>F21+TIME(0,E21,0)</f>
        <v>0.57361111111111096</v>
      </c>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02"/>
      <c r="GA22" s="102"/>
      <c r="GB22" s="102"/>
      <c r="GC22" s="102"/>
      <c r="GD22" s="102"/>
      <c r="GE22" s="102"/>
      <c r="GF22" s="102"/>
      <c r="GG22" s="102"/>
      <c r="GH22" s="102"/>
      <c r="GI22" s="102"/>
      <c r="GJ22" s="102"/>
      <c r="GK22" s="102"/>
      <c r="GL22" s="102"/>
      <c r="GM22" s="102"/>
      <c r="GN22" s="102"/>
      <c r="GO22" s="102"/>
      <c r="GP22" s="102"/>
      <c r="GQ22" s="102"/>
      <c r="GR22" s="102"/>
      <c r="GS22" s="102"/>
      <c r="GT22" s="102"/>
      <c r="GU22" s="102"/>
      <c r="GV22" s="102"/>
      <c r="GW22" s="102"/>
      <c r="GX22" s="102"/>
      <c r="GY22" s="102"/>
      <c r="GZ22" s="102"/>
      <c r="HA22" s="102"/>
      <c r="HB22" s="102"/>
      <c r="HC22" s="102"/>
      <c r="HD22" s="102"/>
      <c r="HE22" s="102"/>
      <c r="HF22" s="102"/>
      <c r="HG22" s="102"/>
      <c r="HH22" s="102"/>
      <c r="HI22" s="102"/>
      <c r="HJ22" s="102"/>
      <c r="HK22" s="102"/>
      <c r="HL22" s="102"/>
      <c r="HM22" s="102"/>
      <c r="HN22" s="102"/>
      <c r="HO22" s="102"/>
      <c r="HP22" s="102"/>
      <c r="HQ22" s="102"/>
      <c r="HR22" s="102"/>
      <c r="HS22" s="102"/>
      <c r="HT22" s="102"/>
      <c r="HU22" s="102"/>
      <c r="HV22" s="102"/>
      <c r="HW22" s="102"/>
      <c r="HX22" s="102"/>
      <c r="HY22" s="102"/>
      <c r="HZ22" s="102"/>
      <c r="IA22" s="102"/>
      <c r="IB22" s="102"/>
      <c r="IC22" s="102"/>
      <c r="ID22" s="102"/>
      <c r="IE22" s="102"/>
      <c r="IF22" s="102"/>
      <c r="IG22" s="102"/>
      <c r="IH22" s="102"/>
      <c r="II22" s="102"/>
      <c r="IJ22" s="102"/>
      <c r="IK22" s="102"/>
      <c r="IL22" s="102"/>
      <c r="IM22" s="102"/>
      <c r="IN22" s="102"/>
      <c r="IO22" s="102"/>
      <c r="IP22" s="102"/>
      <c r="IQ22" s="102"/>
      <c r="IR22" s="102"/>
      <c r="IS22" s="102"/>
      <c r="IT22" s="102"/>
      <c r="IU22" s="102"/>
    </row>
    <row r="23" spans="1:255" s="103" customFormat="1" ht="19.5" customHeight="1" x14ac:dyDescent="0.25">
      <c r="A23" s="38">
        <f>A22+0.01</f>
        <v>4.0899999999999981</v>
      </c>
      <c r="B23" s="38" t="s">
        <v>9</v>
      </c>
      <c r="C23" s="42" t="s">
        <v>87</v>
      </c>
      <c r="D23" s="38" t="s">
        <v>16</v>
      </c>
      <c r="E23" s="40">
        <v>10</v>
      </c>
      <c r="F23" s="43">
        <f>F22+TIME(0,E22,0)</f>
        <v>0.58055555555555538</v>
      </c>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02"/>
      <c r="FE23" s="102"/>
      <c r="FF23" s="102"/>
      <c r="FG23" s="102"/>
      <c r="FH23" s="102"/>
      <c r="FI23" s="102"/>
      <c r="FJ23" s="102"/>
      <c r="FK23" s="102"/>
      <c r="FL23" s="102"/>
      <c r="FM23" s="102"/>
      <c r="FN23" s="102"/>
      <c r="FO23" s="102"/>
      <c r="FP23" s="102"/>
      <c r="FQ23" s="102"/>
      <c r="FR23" s="102"/>
      <c r="FS23" s="102"/>
      <c r="FT23" s="102"/>
      <c r="FU23" s="102"/>
      <c r="FV23" s="102"/>
      <c r="FW23" s="102"/>
      <c r="FX23" s="102"/>
      <c r="FY23" s="102"/>
      <c r="FZ23" s="102"/>
      <c r="GA23" s="102"/>
      <c r="GB23" s="102"/>
      <c r="GC23" s="102"/>
      <c r="GD23" s="102"/>
      <c r="GE23" s="102"/>
      <c r="GF23" s="102"/>
      <c r="GG23" s="102"/>
      <c r="GH23" s="102"/>
      <c r="GI23" s="102"/>
      <c r="GJ23" s="102"/>
      <c r="GK23" s="102"/>
      <c r="GL23" s="102"/>
      <c r="GM23" s="102"/>
      <c r="GN23" s="102"/>
      <c r="GO23" s="102"/>
      <c r="GP23" s="102"/>
      <c r="GQ23" s="102"/>
      <c r="GR23" s="102"/>
      <c r="GS23" s="102"/>
      <c r="GT23" s="102"/>
      <c r="GU23" s="102"/>
      <c r="GV23" s="102"/>
      <c r="GW23" s="102"/>
      <c r="GX23" s="102"/>
      <c r="GY23" s="102"/>
      <c r="GZ23" s="102"/>
      <c r="HA23" s="102"/>
      <c r="HB23" s="102"/>
      <c r="HC23" s="102"/>
      <c r="HD23" s="102"/>
      <c r="HE23" s="102"/>
      <c r="HF23" s="102"/>
      <c r="HG23" s="102"/>
      <c r="HH23" s="102"/>
      <c r="HI23" s="102"/>
      <c r="HJ23" s="102"/>
      <c r="HK23" s="102"/>
      <c r="HL23" s="102"/>
      <c r="HM23" s="102"/>
      <c r="HN23" s="102"/>
      <c r="HO23" s="102"/>
      <c r="HP23" s="102"/>
      <c r="HQ23" s="102"/>
      <c r="HR23" s="102"/>
      <c r="HS23" s="102"/>
      <c r="HT23" s="102"/>
      <c r="HU23" s="102"/>
      <c r="HV23" s="102"/>
      <c r="HW23" s="102"/>
      <c r="HX23" s="102"/>
      <c r="HY23" s="102"/>
      <c r="HZ23" s="102"/>
      <c r="IA23" s="102"/>
      <c r="IB23" s="102"/>
      <c r="IC23" s="102"/>
      <c r="ID23" s="102"/>
      <c r="IE23" s="102"/>
      <c r="IF23" s="102"/>
      <c r="IG23" s="102"/>
      <c r="IH23" s="102"/>
      <c r="II23" s="102"/>
      <c r="IJ23" s="102"/>
      <c r="IK23" s="102"/>
      <c r="IL23" s="102"/>
      <c r="IM23" s="102"/>
      <c r="IN23" s="102"/>
      <c r="IO23" s="102"/>
      <c r="IP23" s="102"/>
      <c r="IQ23" s="102"/>
      <c r="IR23" s="102"/>
      <c r="IS23" s="102"/>
      <c r="IT23" s="102"/>
      <c r="IU23" s="102"/>
    </row>
    <row r="24" spans="1:255" s="103" customFormat="1" ht="48.75" customHeight="1" x14ac:dyDescent="0.25">
      <c r="A24" s="96">
        <v>4.0999999999999996</v>
      </c>
      <c r="B24" s="96" t="s">
        <v>58</v>
      </c>
      <c r="C24" s="97" t="s">
        <v>90</v>
      </c>
      <c r="D24" s="96" t="s">
        <v>16</v>
      </c>
      <c r="E24" s="98">
        <v>0</v>
      </c>
      <c r="F24" s="99">
        <f>F23+TIME(0,E23,0)</f>
        <v>0.5874999999999998</v>
      </c>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c r="EV24" s="102"/>
      <c r="EW24" s="102"/>
      <c r="EX24" s="102"/>
      <c r="EY24" s="102"/>
      <c r="EZ24" s="102"/>
      <c r="FA24" s="102"/>
      <c r="FB24" s="102"/>
      <c r="FC24" s="102"/>
      <c r="FD24" s="102"/>
      <c r="FE24" s="102"/>
      <c r="FF24" s="102"/>
      <c r="FG24" s="102"/>
      <c r="FH24" s="102"/>
      <c r="FI24" s="102"/>
      <c r="FJ24" s="102"/>
      <c r="FK24" s="102"/>
      <c r="FL24" s="102"/>
      <c r="FM24" s="102"/>
      <c r="FN24" s="102"/>
      <c r="FO24" s="102"/>
      <c r="FP24" s="102"/>
      <c r="FQ24" s="102"/>
      <c r="FR24" s="102"/>
      <c r="FS24" s="102"/>
      <c r="FT24" s="102"/>
      <c r="FU24" s="102"/>
      <c r="FV24" s="102"/>
      <c r="FW24" s="102"/>
      <c r="FX24" s="102"/>
      <c r="FY24" s="102"/>
      <c r="FZ24" s="102"/>
      <c r="GA24" s="102"/>
      <c r="GB24" s="102"/>
      <c r="GC24" s="102"/>
      <c r="GD24" s="102"/>
      <c r="GE24" s="102"/>
      <c r="GF24" s="102"/>
      <c r="GG24" s="102"/>
      <c r="GH24" s="102"/>
      <c r="GI24" s="102"/>
      <c r="GJ24" s="102"/>
      <c r="GK24" s="102"/>
      <c r="GL24" s="102"/>
      <c r="GM24" s="102"/>
      <c r="GN24" s="102"/>
      <c r="GO24" s="102"/>
      <c r="GP24" s="102"/>
      <c r="GQ24" s="102"/>
      <c r="GR24" s="102"/>
      <c r="GS24" s="102"/>
      <c r="GT24" s="102"/>
      <c r="GU24" s="102"/>
      <c r="GV24" s="102"/>
      <c r="GW24" s="102"/>
      <c r="GX24" s="102"/>
      <c r="GY24" s="102"/>
      <c r="GZ24" s="102"/>
      <c r="HA24" s="102"/>
      <c r="HB24" s="102"/>
      <c r="HC24" s="102"/>
      <c r="HD24" s="102"/>
      <c r="HE24" s="102"/>
      <c r="HF24" s="102"/>
      <c r="HG24" s="102"/>
      <c r="HH24" s="102"/>
      <c r="HI24" s="102"/>
      <c r="HJ24" s="102"/>
      <c r="HK24" s="102"/>
      <c r="HL24" s="102"/>
      <c r="HM24" s="102"/>
      <c r="HN24" s="102"/>
      <c r="HO24" s="102"/>
      <c r="HP24" s="102"/>
      <c r="HQ24" s="102"/>
      <c r="HR24" s="102"/>
      <c r="HS24" s="102"/>
      <c r="HT24" s="102"/>
      <c r="HU24" s="102"/>
      <c r="HV24" s="102"/>
      <c r="HW24" s="102"/>
      <c r="HX24" s="102"/>
      <c r="HY24" s="102"/>
      <c r="HZ24" s="102"/>
      <c r="IA24" s="102"/>
      <c r="IB24" s="102"/>
      <c r="IC24" s="102"/>
      <c r="ID24" s="102"/>
      <c r="IE24" s="102"/>
      <c r="IF24" s="102"/>
      <c r="IG24" s="102"/>
      <c r="IH24" s="102"/>
      <c r="II24" s="102"/>
      <c r="IJ24" s="102"/>
      <c r="IK24" s="102"/>
      <c r="IL24" s="102"/>
      <c r="IM24" s="102"/>
      <c r="IN24" s="102"/>
      <c r="IO24" s="102"/>
      <c r="IP24" s="102"/>
      <c r="IQ24" s="102"/>
      <c r="IR24" s="102"/>
      <c r="IS24" s="102"/>
      <c r="IT24" s="102"/>
      <c r="IU24" s="102"/>
    </row>
    <row r="25" spans="1:255" s="101" customFormat="1" ht="33" customHeight="1" x14ac:dyDescent="0.25">
      <c r="A25" s="38">
        <f>A24+0.01</f>
        <v>4.1099999999999994</v>
      </c>
      <c r="B25" s="72" t="s">
        <v>9</v>
      </c>
      <c r="C25" s="73" t="s">
        <v>88</v>
      </c>
      <c r="D25" s="72" t="s">
        <v>16</v>
      </c>
      <c r="E25" s="74">
        <v>30</v>
      </c>
      <c r="F25" s="43">
        <f>F24+TIME(0,E24,0)</f>
        <v>0.5874999999999998</v>
      </c>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100"/>
      <c r="CV25" s="100"/>
      <c r="CW25" s="100"/>
      <c r="CX25" s="100"/>
      <c r="CY25" s="100"/>
      <c r="CZ25" s="100"/>
      <c r="DA25" s="100"/>
      <c r="DB25" s="100"/>
      <c r="DC25" s="100"/>
      <c r="DD25" s="100"/>
      <c r="DE25" s="100"/>
      <c r="DF25" s="100"/>
      <c r="DG25" s="100"/>
      <c r="DH25" s="100"/>
      <c r="DI25" s="100"/>
      <c r="DJ25" s="100"/>
      <c r="DK25" s="100"/>
      <c r="DL25" s="100"/>
      <c r="DM25" s="100"/>
      <c r="DN25" s="100"/>
      <c r="DO25" s="100"/>
      <c r="DP25" s="100"/>
      <c r="DQ25" s="100"/>
      <c r="DR25" s="100"/>
      <c r="DS25" s="100"/>
      <c r="DT25" s="100"/>
      <c r="DU25" s="100"/>
      <c r="DV25" s="100"/>
      <c r="DW25" s="100"/>
      <c r="DX25" s="100"/>
      <c r="DY25" s="100"/>
      <c r="DZ25" s="100"/>
      <c r="EA25" s="100"/>
      <c r="EB25" s="100"/>
      <c r="EC25" s="100"/>
      <c r="ED25" s="100"/>
      <c r="EE25" s="100"/>
      <c r="EF25" s="100"/>
      <c r="EG25" s="100"/>
      <c r="EH25" s="100"/>
      <c r="EI25" s="100"/>
      <c r="EJ25" s="100"/>
      <c r="EK25" s="100"/>
      <c r="EL25" s="100"/>
      <c r="EM25" s="100"/>
      <c r="EN25" s="100"/>
      <c r="EO25" s="100"/>
      <c r="EP25" s="100"/>
      <c r="EQ25" s="100"/>
      <c r="ER25" s="100"/>
      <c r="ES25" s="100"/>
      <c r="ET25" s="100"/>
      <c r="EU25" s="100"/>
      <c r="EV25" s="100"/>
      <c r="EW25" s="100"/>
      <c r="EX25" s="100"/>
      <c r="EY25" s="100"/>
      <c r="EZ25" s="100"/>
      <c r="FA25" s="100"/>
      <c r="FB25" s="100"/>
      <c r="FC25" s="100"/>
      <c r="FD25" s="100"/>
      <c r="FE25" s="100"/>
      <c r="FF25" s="100"/>
      <c r="FG25" s="100"/>
      <c r="FH25" s="100"/>
      <c r="FI25" s="100"/>
      <c r="FJ25" s="100"/>
      <c r="FK25" s="100"/>
      <c r="FL25" s="100"/>
      <c r="FM25" s="100"/>
      <c r="FN25" s="100"/>
      <c r="FO25" s="100"/>
      <c r="FP25" s="100"/>
      <c r="FQ25" s="100"/>
      <c r="FR25" s="100"/>
      <c r="FS25" s="100"/>
      <c r="FT25" s="100"/>
      <c r="FU25" s="100"/>
      <c r="FV25" s="100"/>
      <c r="FW25" s="100"/>
      <c r="FX25" s="100"/>
      <c r="FY25" s="100"/>
      <c r="FZ25" s="100"/>
      <c r="GA25" s="100"/>
      <c r="GB25" s="100"/>
      <c r="GC25" s="100"/>
      <c r="GD25" s="100"/>
      <c r="GE25" s="100"/>
      <c r="GF25" s="100"/>
      <c r="GG25" s="100"/>
      <c r="GH25" s="100"/>
      <c r="GI25" s="100"/>
      <c r="GJ25" s="100"/>
      <c r="GK25" s="100"/>
      <c r="GL25" s="100"/>
      <c r="GM25" s="100"/>
      <c r="GN25" s="100"/>
      <c r="GO25" s="100"/>
      <c r="GP25" s="100"/>
      <c r="GQ25" s="100"/>
      <c r="GR25" s="100"/>
      <c r="GS25" s="100"/>
      <c r="GT25" s="100"/>
      <c r="GU25" s="100"/>
      <c r="GV25" s="100"/>
      <c r="GW25" s="100"/>
      <c r="GX25" s="100"/>
      <c r="GY25" s="100"/>
      <c r="GZ25" s="100"/>
      <c r="HA25" s="100"/>
      <c r="HB25" s="100"/>
      <c r="HC25" s="100"/>
      <c r="HD25" s="100"/>
      <c r="HE25" s="100"/>
      <c r="HF25" s="100"/>
      <c r="HG25" s="100"/>
      <c r="HH25" s="100"/>
      <c r="HI25" s="100"/>
      <c r="HJ25" s="100"/>
      <c r="HK25" s="100"/>
      <c r="HL25" s="100"/>
      <c r="HM25" s="100"/>
      <c r="HN25" s="100"/>
      <c r="HO25" s="100"/>
      <c r="HP25" s="100"/>
      <c r="HQ25" s="100"/>
      <c r="HR25" s="100"/>
      <c r="HS25" s="100"/>
      <c r="HT25" s="100"/>
      <c r="HU25" s="100"/>
      <c r="HV25" s="100"/>
      <c r="HW25" s="100"/>
      <c r="HX25" s="100"/>
      <c r="HY25" s="100"/>
      <c r="HZ25" s="100"/>
      <c r="IA25" s="100"/>
      <c r="IB25" s="100"/>
      <c r="IC25" s="100"/>
      <c r="ID25" s="100"/>
      <c r="IE25" s="100"/>
      <c r="IF25" s="100"/>
      <c r="IG25" s="100"/>
      <c r="IH25" s="100"/>
      <c r="II25" s="100"/>
      <c r="IJ25" s="100"/>
      <c r="IK25" s="100"/>
      <c r="IL25" s="100"/>
      <c r="IM25" s="100"/>
      <c r="IN25" s="100"/>
      <c r="IO25" s="100"/>
      <c r="IP25" s="100"/>
      <c r="IQ25" s="100"/>
      <c r="IR25" s="100"/>
      <c r="IS25" s="100"/>
      <c r="IT25" s="100"/>
      <c r="IU25" s="100"/>
    </row>
    <row r="26" spans="1:255" ht="19.5" customHeight="1" x14ac:dyDescent="0.25">
      <c r="A26" s="45"/>
      <c r="B26" s="45"/>
      <c r="C26" s="46"/>
      <c r="D26" s="45"/>
      <c r="E26" s="104"/>
      <c r="F26" s="105"/>
    </row>
    <row r="27" spans="1:255" ht="19.5" customHeight="1" x14ac:dyDescent="0.25">
      <c r="A27" s="38">
        <v>5</v>
      </c>
      <c r="B27" s="47"/>
      <c r="C27" s="48" t="s">
        <v>19</v>
      </c>
      <c r="D27" s="49"/>
      <c r="E27" s="50">
        <v>0</v>
      </c>
      <c r="F27" s="81">
        <f>F25+TIME(0,E25,0)</f>
        <v>0.60833333333333317</v>
      </c>
    </row>
    <row r="28" spans="1:255" ht="19.5" customHeight="1" x14ac:dyDescent="0.25">
      <c r="A28" s="38">
        <f>A27+0.01</f>
        <v>5.01</v>
      </c>
      <c r="B28" s="47"/>
      <c r="C28" s="44" t="s">
        <v>39</v>
      </c>
      <c r="D28" s="49"/>
      <c r="E28" s="50"/>
      <c r="F28" s="43">
        <f>F27+TIME(0,E27,0)</f>
        <v>0.60833333333333317</v>
      </c>
    </row>
    <row r="29" spans="1:255" ht="19.5" customHeight="1" x14ac:dyDescent="0.25">
      <c r="A29" s="67">
        <f>A28+0.001</f>
        <v>5.0110000000000001</v>
      </c>
      <c r="B29" s="47" t="s">
        <v>49</v>
      </c>
      <c r="C29" s="44" t="s">
        <v>70</v>
      </c>
      <c r="D29" s="49" t="s">
        <v>71</v>
      </c>
      <c r="E29" s="50">
        <v>5</v>
      </c>
      <c r="F29" s="43">
        <f>F28+TIME(0,E28,0)</f>
        <v>0.60833333333333317</v>
      </c>
    </row>
    <row r="30" spans="1:255" ht="19.5" customHeight="1" x14ac:dyDescent="0.25">
      <c r="A30" s="67">
        <f>A29+0.001</f>
        <v>5.0120000000000005</v>
      </c>
      <c r="B30" s="47" t="s">
        <v>49</v>
      </c>
      <c r="C30" s="44" t="s">
        <v>72</v>
      </c>
      <c r="D30" s="49" t="s">
        <v>71</v>
      </c>
      <c r="E30" s="50">
        <v>5</v>
      </c>
      <c r="F30" s="43">
        <f>F29+TIME(0,E29,0)</f>
        <v>0.61180555555555538</v>
      </c>
    </row>
    <row r="31" spans="1:255" ht="19.5" customHeight="1" x14ac:dyDescent="0.25">
      <c r="A31" s="38">
        <f>A28+0.01</f>
        <v>5.0199999999999996</v>
      </c>
      <c r="B31" s="47"/>
      <c r="C31" s="44" t="s">
        <v>40</v>
      </c>
      <c r="D31" s="49"/>
      <c r="E31" s="50"/>
      <c r="F31" s="43">
        <f>F30+TIME(0,E30,0)</f>
        <v>0.61527777777777759</v>
      </c>
    </row>
    <row r="32" spans="1:255" ht="19.5" customHeight="1" x14ac:dyDescent="0.25">
      <c r="A32" s="38">
        <f>A31+0.01</f>
        <v>5.0299999999999994</v>
      </c>
      <c r="B32" s="47"/>
      <c r="C32" s="44" t="s">
        <v>41</v>
      </c>
      <c r="D32" s="49"/>
      <c r="E32" s="50"/>
      <c r="F32" s="43">
        <f>F31+TIME(0,E31,0)</f>
        <v>0.61527777777777759</v>
      </c>
    </row>
    <row r="33" spans="1:6" ht="19.5" customHeight="1" x14ac:dyDescent="0.25">
      <c r="A33" s="38">
        <f>A32+0.01</f>
        <v>5.0399999999999991</v>
      </c>
      <c r="B33" s="47"/>
      <c r="C33" s="44" t="s">
        <v>42</v>
      </c>
      <c r="D33" s="49"/>
      <c r="E33" s="50"/>
      <c r="F33" s="43">
        <f>F32+TIME(0,E32,0)</f>
        <v>0.61527777777777759</v>
      </c>
    </row>
    <row r="34" spans="1:6" ht="19.5" customHeight="1" x14ac:dyDescent="0.25">
      <c r="A34" s="38">
        <f>A33+0.01</f>
        <v>5.0499999999999989</v>
      </c>
      <c r="B34" s="47"/>
      <c r="C34" s="44" t="s">
        <v>83</v>
      </c>
      <c r="D34" s="49" t="s">
        <v>84</v>
      </c>
      <c r="E34" s="50">
        <v>5</v>
      </c>
      <c r="F34" s="43">
        <f>F33+TIME(0,E33,0)</f>
        <v>0.61527777777777759</v>
      </c>
    </row>
    <row r="35" spans="1:6" ht="29.25" customHeight="1" x14ac:dyDescent="0.25">
      <c r="A35" s="38">
        <f>A34+0.01</f>
        <v>5.0599999999999987</v>
      </c>
      <c r="B35" s="47" t="s">
        <v>49</v>
      </c>
      <c r="C35" s="44" t="s">
        <v>69</v>
      </c>
      <c r="D35" s="49" t="s">
        <v>68</v>
      </c>
      <c r="E35" s="50">
        <v>5</v>
      </c>
      <c r="F35" s="43">
        <f>F34+TIME(0,E34,0)</f>
        <v>0.6187499999999998</v>
      </c>
    </row>
    <row r="36" spans="1:6" ht="19.5" customHeight="1" x14ac:dyDescent="0.25">
      <c r="A36" s="38">
        <f>A35+0.01</f>
        <v>5.0699999999999985</v>
      </c>
      <c r="B36" s="47"/>
      <c r="C36" s="44" t="s">
        <v>45</v>
      </c>
      <c r="D36" s="49"/>
      <c r="E36" s="50"/>
      <c r="F36" s="43">
        <f>F35+TIME(0,E35,0)</f>
        <v>0.62222222222222201</v>
      </c>
    </row>
    <row r="37" spans="1:6" ht="19.5" customHeight="1" x14ac:dyDescent="0.25">
      <c r="A37" s="67">
        <f>A36+0.001</f>
        <v>5.0709999999999988</v>
      </c>
      <c r="B37" s="47" t="s">
        <v>49</v>
      </c>
      <c r="C37" s="44" t="s">
        <v>97</v>
      </c>
      <c r="D37" s="49" t="s">
        <v>98</v>
      </c>
      <c r="E37" s="50"/>
      <c r="F37" s="43"/>
    </row>
    <row r="38" spans="1:6" ht="19.5" customHeight="1" x14ac:dyDescent="0.25">
      <c r="A38" s="67">
        <f>A37+0.001</f>
        <v>5.0719999999999992</v>
      </c>
      <c r="B38" s="47" t="s">
        <v>49</v>
      </c>
      <c r="C38" s="44" t="s">
        <v>99</v>
      </c>
      <c r="D38" s="49" t="s">
        <v>98</v>
      </c>
      <c r="E38" s="50"/>
      <c r="F38" s="43"/>
    </row>
    <row r="39" spans="1:6" ht="19.5" customHeight="1" x14ac:dyDescent="0.25">
      <c r="A39" s="67">
        <f>A38+0.001</f>
        <v>5.0729999999999995</v>
      </c>
      <c r="B39" s="47" t="s">
        <v>49</v>
      </c>
      <c r="C39" s="44" t="s">
        <v>100</v>
      </c>
      <c r="D39" s="49" t="s">
        <v>98</v>
      </c>
      <c r="E39" s="50"/>
      <c r="F39" s="43"/>
    </row>
    <row r="40" spans="1:6" ht="19.5" customHeight="1" x14ac:dyDescent="0.25">
      <c r="A40" s="38">
        <f>A36+0.01</f>
        <v>5.0799999999999983</v>
      </c>
      <c r="B40" s="47"/>
      <c r="C40" s="44" t="s">
        <v>46</v>
      </c>
      <c r="D40" s="49"/>
      <c r="E40" s="50"/>
      <c r="F40" s="43">
        <f>F36+TIME(0,E36,0)</f>
        <v>0.62222222222222201</v>
      </c>
    </row>
    <row r="41" spans="1:6" ht="28.5" customHeight="1" x14ac:dyDescent="0.25">
      <c r="A41" s="67">
        <f>A40+0.001</f>
        <v>5.0809999999999986</v>
      </c>
      <c r="B41" s="47" t="s">
        <v>49</v>
      </c>
      <c r="C41" s="44" t="s">
        <v>60</v>
      </c>
      <c r="D41" s="49" t="s">
        <v>54</v>
      </c>
      <c r="E41" s="50">
        <v>5</v>
      </c>
      <c r="F41" s="43">
        <f>F40+TIME(0,E40,0)</f>
        <v>0.62222222222222201</v>
      </c>
    </row>
    <row r="42" spans="1:6" ht="19.5" customHeight="1" x14ac:dyDescent="0.25">
      <c r="A42" s="67">
        <f>A41+0.001</f>
        <v>5.081999999999999</v>
      </c>
      <c r="B42" s="47" t="s">
        <v>49</v>
      </c>
      <c r="C42" s="44" t="s">
        <v>82</v>
      </c>
      <c r="D42" s="49" t="s">
        <v>54</v>
      </c>
      <c r="E42" s="50">
        <v>5</v>
      </c>
      <c r="F42" s="43">
        <f>F41+TIME(0,E41,0)</f>
        <v>0.62569444444444422</v>
      </c>
    </row>
    <row r="43" spans="1:6" ht="19.5" customHeight="1" x14ac:dyDescent="0.25">
      <c r="A43" s="67">
        <f>A42+0.001</f>
        <v>5.0829999999999993</v>
      </c>
      <c r="B43" s="47" t="s">
        <v>49</v>
      </c>
      <c r="C43" s="44" t="s">
        <v>59</v>
      </c>
      <c r="D43" s="49" t="s">
        <v>54</v>
      </c>
      <c r="E43" s="50">
        <v>5</v>
      </c>
      <c r="F43" s="43">
        <f>F42+TIME(0,E42,0)</f>
        <v>0.62916666666666643</v>
      </c>
    </row>
    <row r="44" spans="1:6" ht="19.5" customHeight="1" x14ac:dyDescent="0.25">
      <c r="A44" s="67">
        <f>A43+0.001</f>
        <v>5.0839999999999996</v>
      </c>
      <c r="B44" s="47" t="s">
        <v>49</v>
      </c>
      <c r="C44" s="44" t="s">
        <v>61</v>
      </c>
      <c r="D44" s="49" t="s">
        <v>54</v>
      </c>
      <c r="E44" s="50">
        <v>5</v>
      </c>
      <c r="F44" s="43">
        <f>F43+TIME(0,E43,0)</f>
        <v>0.63263888888888864</v>
      </c>
    </row>
    <row r="45" spans="1:6" ht="19.5" customHeight="1" x14ac:dyDescent="0.25">
      <c r="A45" s="38">
        <f>A40+0.01</f>
        <v>5.0899999999999981</v>
      </c>
      <c r="B45" s="47" t="s">
        <v>49</v>
      </c>
      <c r="C45" s="44" t="s">
        <v>81</v>
      </c>
      <c r="D45" s="49" t="s">
        <v>80</v>
      </c>
      <c r="E45" s="50">
        <v>5</v>
      </c>
      <c r="F45" s="43">
        <f>F44+TIME(0,E44,0)</f>
        <v>0.63611111111111085</v>
      </c>
    </row>
    <row r="46" spans="1:6" ht="19.5" customHeight="1" x14ac:dyDescent="0.25">
      <c r="A46" s="38"/>
      <c r="B46" s="47"/>
      <c r="C46" s="44"/>
      <c r="D46" s="49"/>
      <c r="E46" s="50"/>
      <c r="F46" s="43"/>
    </row>
    <row r="47" spans="1:6" ht="19.5" customHeight="1" x14ac:dyDescent="0.25">
      <c r="A47" s="38">
        <v>6</v>
      </c>
      <c r="B47" s="51"/>
      <c r="C47" s="39" t="s">
        <v>20</v>
      </c>
      <c r="D47" s="49"/>
      <c r="E47" s="40"/>
      <c r="F47" s="43">
        <f>F45+TIME(0,E45,0)</f>
        <v>0.63958333333333306</v>
      </c>
    </row>
    <row r="48" spans="1:6" ht="19.5" customHeight="1" x14ac:dyDescent="0.25">
      <c r="A48" s="38">
        <f>A47+0.01</f>
        <v>6.01</v>
      </c>
      <c r="B48" s="51"/>
      <c r="C48" s="44" t="s">
        <v>39</v>
      </c>
      <c r="D48" s="49"/>
      <c r="E48" s="40"/>
      <c r="F48" s="43">
        <f>F47+TIME(0,E47,0)</f>
        <v>0.63958333333333306</v>
      </c>
    </row>
    <row r="49" spans="1:6" ht="19.5" customHeight="1" x14ac:dyDescent="0.25">
      <c r="A49" s="38">
        <f t="shared" ref="A49:A57" si="0">A48+0.01</f>
        <v>6.02</v>
      </c>
      <c r="B49" s="51"/>
      <c r="C49" s="44" t="s">
        <v>40</v>
      </c>
      <c r="D49" s="49"/>
      <c r="E49" s="40"/>
      <c r="F49" s="43">
        <f>F48+TIME(0,E48,0)</f>
        <v>0.63958333333333306</v>
      </c>
    </row>
    <row r="50" spans="1:6" ht="19.5" customHeight="1" x14ac:dyDescent="0.25">
      <c r="A50" s="38">
        <f t="shared" si="0"/>
        <v>6.0299999999999994</v>
      </c>
      <c r="B50" s="51"/>
      <c r="C50" s="44" t="s">
        <v>41</v>
      </c>
      <c r="D50" s="49"/>
      <c r="E50" s="40"/>
      <c r="F50" s="43">
        <f>F49+TIME(0,E49,0)</f>
        <v>0.63958333333333306</v>
      </c>
    </row>
    <row r="51" spans="1:6" ht="19.5" customHeight="1" x14ac:dyDescent="0.25">
      <c r="A51" s="38">
        <f t="shared" si="0"/>
        <v>6.0399999999999991</v>
      </c>
      <c r="B51" s="51"/>
      <c r="C51" s="44" t="s">
        <v>42</v>
      </c>
      <c r="D51" s="49"/>
      <c r="E51" s="40"/>
      <c r="F51" s="43">
        <f>F50+TIME(0,E50,0)</f>
        <v>0.63958333333333306</v>
      </c>
    </row>
    <row r="52" spans="1:6" ht="19.5" customHeight="1" x14ac:dyDescent="0.25">
      <c r="A52" s="38">
        <f t="shared" si="0"/>
        <v>6.0499999999999989</v>
      </c>
      <c r="B52" s="51"/>
      <c r="C52" s="44" t="s">
        <v>43</v>
      </c>
      <c r="D52" s="49"/>
      <c r="E52" s="40"/>
      <c r="F52" s="43">
        <f>F51+TIME(0,E51,0)</f>
        <v>0.63958333333333306</v>
      </c>
    </row>
    <row r="53" spans="1:6" ht="19.5" customHeight="1" x14ac:dyDescent="0.25">
      <c r="A53" s="38">
        <f t="shared" si="0"/>
        <v>6.0599999999999987</v>
      </c>
      <c r="B53" s="51"/>
      <c r="C53" s="44" t="s">
        <v>44</v>
      </c>
      <c r="D53" s="49"/>
      <c r="E53" s="40"/>
      <c r="F53" s="43">
        <f>F52+TIME(0,E52,0)</f>
        <v>0.63958333333333306</v>
      </c>
    </row>
    <row r="54" spans="1:6" ht="19.5" customHeight="1" x14ac:dyDescent="0.25">
      <c r="A54" s="38">
        <f t="shared" si="0"/>
        <v>6.0699999999999985</v>
      </c>
      <c r="B54" s="51" t="s">
        <v>49</v>
      </c>
      <c r="C54" s="44" t="s">
        <v>89</v>
      </c>
      <c r="D54" s="49" t="s">
        <v>16</v>
      </c>
      <c r="E54" s="40">
        <v>10</v>
      </c>
      <c r="F54" s="43">
        <f>F53+TIME(0,E53,0)</f>
        <v>0.63958333333333306</v>
      </c>
    </row>
    <row r="55" spans="1:6" ht="19.5" customHeight="1" x14ac:dyDescent="0.25">
      <c r="A55" s="52">
        <f t="shared" si="0"/>
        <v>6.0799999999999983</v>
      </c>
      <c r="B55" s="69" t="s">
        <v>9</v>
      </c>
      <c r="C55" s="70" t="s">
        <v>65</v>
      </c>
      <c r="D55" s="71" t="s">
        <v>66</v>
      </c>
      <c r="E55" s="53">
        <v>0</v>
      </c>
      <c r="F55" s="54">
        <f>F54+TIME(0,E54,0)</f>
        <v>0.64652777777777748</v>
      </c>
    </row>
    <row r="56" spans="1:6" ht="19.5" customHeight="1" x14ac:dyDescent="0.25">
      <c r="A56" s="38">
        <f>A55+0.01</f>
        <v>6.0899999999999981</v>
      </c>
      <c r="B56" s="51"/>
      <c r="C56" s="44" t="s">
        <v>45</v>
      </c>
      <c r="D56" s="49"/>
      <c r="E56" s="40"/>
      <c r="F56" s="43">
        <f>F55+TIME(0,E55,0)</f>
        <v>0.64652777777777748</v>
      </c>
    </row>
    <row r="57" spans="1:6" ht="19.5" customHeight="1" x14ac:dyDescent="0.25">
      <c r="A57" s="38">
        <f t="shared" si="0"/>
        <v>6.0999999999999979</v>
      </c>
      <c r="B57" s="51"/>
      <c r="C57" s="44" t="s">
        <v>46</v>
      </c>
      <c r="D57" s="49"/>
      <c r="E57" s="40"/>
      <c r="F57" s="43">
        <f>F56+TIME(0,E56,0)</f>
        <v>0.64652777777777748</v>
      </c>
    </row>
    <row r="58" spans="1:6" ht="19.5" customHeight="1" x14ac:dyDescent="0.25">
      <c r="A58" s="67">
        <f>A57+0.001</f>
        <v>6.1009999999999982</v>
      </c>
      <c r="B58" s="51" t="s">
        <v>9</v>
      </c>
      <c r="C58" s="44" t="s">
        <v>53</v>
      </c>
      <c r="D58" s="49" t="s">
        <v>54</v>
      </c>
      <c r="E58" s="40">
        <v>5</v>
      </c>
      <c r="F58" s="43">
        <f>F57+TIME(0,E57,0)</f>
        <v>0.64652777777777748</v>
      </c>
    </row>
    <row r="59" spans="1:6" ht="27" customHeight="1" x14ac:dyDescent="0.25">
      <c r="A59" s="67">
        <f>A58+0.001</f>
        <v>6.1019999999999985</v>
      </c>
      <c r="B59" s="51" t="s">
        <v>49</v>
      </c>
      <c r="C59" s="44" t="s">
        <v>85</v>
      </c>
      <c r="D59" s="49" t="s">
        <v>54</v>
      </c>
      <c r="E59" s="40">
        <v>5</v>
      </c>
      <c r="F59" s="43">
        <f>F58+TIME(0,E58,0)</f>
        <v>0.64999999999999969</v>
      </c>
    </row>
    <row r="60" spans="1:6" ht="19.5" customHeight="1" x14ac:dyDescent="0.25">
      <c r="A60" s="67">
        <f>A59+0.001</f>
        <v>6.1029999999999989</v>
      </c>
      <c r="B60" s="51" t="s">
        <v>9</v>
      </c>
      <c r="C60" s="44" t="s">
        <v>55</v>
      </c>
      <c r="D60" s="49" t="s">
        <v>54</v>
      </c>
      <c r="E60" s="40">
        <v>5</v>
      </c>
      <c r="F60" s="43">
        <f>F59+TIME(0,E59,0)</f>
        <v>0.6534722222222219</v>
      </c>
    </row>
    <row r="61" spans="1:6" ht="19.5" customHeight="1" x14ac:dyDescent="0.25">
      <c r="A61" s="67">
        <f>A60+0.001</f>
        <v>6.1039999999999992</v>
      </c>
      <c r="B61" s="51" t="s">
        <v>9</v>
      </c>
      <c r="C61" s="44" t="s">
        <v>56</v>
      </c>
      <c r="D61" s="49" t="s">
        <v>54</v>
      </c>
      <c r="E61" s="40">
        <v>5</v>
      </c>
      <c r="F61" s="43">
        <f>F60+TIME(0,E60,0)</f>
        <v>0.65694444444444411</v>
      </c>
    </row>
    <row r="62" spans="1:6" ht="24.75" customHeight="1" x14ac:dyDescent="0.25">
      <c r="A62" s="68">
        <f>A61+0.001</f>
        <v>6.1049999999999995</v>
      </c>
      <c r="B62" s="69" t="s">
        <v>58</v>
      </c>
      <c r="C62" s="70" t="s">
        <v>57</v>
      </c>
      <c r="D62" s="71" t="s">
        <v>54</v>
      </c>
      <c r="E62" s="53">
        <v>0</v>
      </c>
      <c r="F62" s="54">
        <f>F61+TIME(0,E61,0)</f>
        <v>0.66041666666666632</v>
      </c>
    </row>
    <row r="63" spans="1:6" ht="19.5" customHeight="1" x14ac:dyDescent="0.25">
      <c r="A63" s="38">
        <f>A57+0.01</f>
        <v>6.1099999999999977</v>
      </c>
      <c r="B63" s="51" t="s">
        <v>9</v>
      </c>
      <c r="C63" s="44" t="s">
        <v>79</v>
      </c>
      <c r="D63" s="49" t="s">
        <v>80</v>
      </c>
      <c r="E63" s="40">
        <v>5</v>
      </c>
      <c r="F63" s="43">
        <f>F62+TIME(0,E62,0)</f>
        <v>0.66041666666666632</v>
      </c>
    </row>
    <row r="64" spans="1:6" ht="19.5" customHeight="1" x14ac:dyDescent="0.25">
      <c r="A64" s="38"/>
      <c r="B64" s="51"/>
      <c r="C64" s="44"/>
      <c r="D64" s="49"/>
      <c r="E64" s="40"/>
      <c r="F64" s="43"/>
    </row>
    <row r="65" spans="1:256" s="7" customFormat="1" ht="19.5" customHeight="1" x14ac:dyDescent="0.25">
      <c r="A65" s="38">
        <v>7</v>
      </c>
      <c r="B65" s="38"/>
      <c r="C65" s="39" t="s">
        <v>21</v>
      </c>
      <c r="D65" s="38"/>
      <c r="E65" s="40"/>
      <c r="F65" s="43">
        <f>F63+TIME(0,E63,0)</f>
        <v>0.66388888888888853</v>
      </c>
      <c r="IV65" s="8"/>
    </row>
    <row r="66" spans="1:256" ht="19.5" customHeight="1" x14ac:dyDescent="0.25">
      <c r="A66" s="38">
        <f>A65+0.01</f>
        <v>7.01</v>
      </c>
      <c r="B66" s="47"/>
      <c r="C66" s="44" t="s">
        <v>39</v>
      </c>
      <c r="D66" s="49"/>
      <c r="E66" s="50"/>
      <c r="F66" s="43">
        <f>F65+TIME(0,E65,0)</f>
        <v>0.66388888888888853</v>
      </c>
    </row>
    <row r="67" spans="1:256" ht="19.5" customHeight="1" x14ac:dyDescent="0.25">
      <c r="A67" s="38">
        <f>A66+0.01</f>
        <v>7.02</v>
      </c>
      <c r="B67" s="47"/>
      <c r="C67" s="44" t="s">
        <v>40</v>
      </c>
      <c r="D67" s="49"/>
      <c r="E67" s="50"/>
      <c r="F67" s="43">
        <f>F66+TIME(0,E66,0)</f>
        <v>0.66388888888888853</v>
      </c>
    </row>
    <row r="68" spans="1:256" ht="19.5" customHeight="1" x14ac:dyDescent="0.25">
      <c r="A68" s="38">
        <f>A67+0.01</f>
        <v>7.0299999999999994</v>
      </c>
      <c r="B68" s="47"/>
      <c r="C68" s="44" t="s">
        <v>41</v>
      </c>
      <c r="D68" s="49"/>
      <c r="E68" s="50"/>
      <c r="F68" s="43">
        <f>F67+TIME(0,E67,0)</f>
        <v>0.66388888888888853</v>
      </c>
    </row>
    <row r="69" spans="1:256" ht="28.5" customHeight="1" x14ac:dyDescent="0.25">
      <c r="A69" s="68">
        <f t="shared" ref="A69:A73" si="1">A68+0.001</f>
        <v>7.0309999999999997</v>
      </c>
      <c r="B69" s="69" t="s">
        <v>50</v>
      </c>
      <c r="C69" s="70" t="s">
        <v>74</v>
      </c>
      <c r="D69" s="71" t="s">
        <v>27</v>
      </c>
      <c r="E69" s="53">
        <v>0</v>
      </c>
      <c r="F69" s="54">
        <f t="shared" ref="F69:F73" si="2">F68+TIME(0,E68,0)</f>
        <v>0.66388888888888853</v>
      </c>
    </row>
    <row r="70" spans="1:256" ht="31.5" customHeight="1" x14ac:dyDescent="0.25">
      <c r="A70" s="68">
        <f t="shared" si="1"/>
        <v>7.032</v>
      </c>
      <c r="B70" s="69" t="s">
        <v>50</v>
      </c>
      <c r="C70" s="70" t="s">
        <v>75</v>
      </c>
      <c r="D70" s="71" t="s">
        <v>27</v>
      </c>
      <c r="E70" s="53">
        <v>0</v>
      </c>
      <c r="F70" s="54">
        <f t="shared" si="2"/>
        <v>0.66388888888888853</v>
      </c>
    </row>
    <row r="71" spans="1:256" ht="27" customHeight="1" x14ac:dyDescent="0.25">
      <c r="A71" s="68">
        <f t="shared" si="1"/>
        <v>7.0330000000000004</v>
      </c>
      <c r="B71" s="69" t="s">
        <v>50</v>
      </c>
      <c r="C71" s="70" t="s">
        <v>76</v>
      </c>
      <c r="D71" s="71" t="s">
        <v>27</v>
      </c>
      <c r="E71" s="53">
        <v>0</v>
      </c>
      <c r="F71" s="54">
        <f t="shared" si="2"/>
        <v>0.66388888888888853</v>
      </c>
    </row>
    <row r="72" spans="1:256" ht="29.25" customHeight="1" x14ac:dyDescent="0.25">
      <c r="A72" s="68">
        <f t="shared" si="1"/>
        <v>7.0340000000000007</v>
      </c>
      <c r="B72" s="69" t="s">
        <v>50</v>
      </c>
      <c r="C72" s="70" t="s">
        <v>77</v>
      </c>
      <c r="D72" s="71" t="s">
        <v>27</v>
      </c>
      <c r="E72" s="53">
        <v>0</v>
      </c>
      <c r="F72" s="54">
        <f t="shared" si="2"/>
        <v>0.66388888888888853</v>
      </c>
    </row>
    <row r="73" spans="1:256" ht="19.5" customHeight="1" x14ac:dyDescent="0.25">
      <c r="A73" s="68">
        <f t="shared" si="1"/>
        <v>7.035000000000001</v>
      </c>
      <c r="B73" s="69" t="s">
        <v>50</v>
      </c>
      <c r="C73" s="70" t="s">
        <v>78</v>
      </c>
      <c r="D73" s="71" t="s">
        <v>27</v>
      </c>
      <c r="E73" s="53">
        <v>0</v>
      </c>
      <c r="F73" s="54">
        <f t="shared" si="2"/>
        <v>0.66388888888888853</v>
      </c>
    </row>
    <row r="74" spans="1:256" ht="19.5" customHeight="1" x14ac:dyDescent="0.25">
      <c r="A74" s="38">
        <f>A68+0.01</f>
        <v>7.0399999999999991</v>
      </c>
      <c r="B74" s="47"/>
      <c r="C74" s="44" t="s">
        <v>42</v>
      </c>
      <c r="D74" s="49"/>
      <c r="E74" s="50"/>
      <c r="F74" s="43">
        <f>F68+TIME(0,E68,0)</f>
        <v>0.66388888888888853</v>
      </c>
    </row>
    <row r="75" spans="1:256" ht="19.5" customHeight="1" x14ac:dyDescent="0.25">
      <c r="A75" s="38">
        <f>A74+0.01</f>
        <v>7.0499999999999989</v>
      </c>
      <c r="B75" s="47"/>
      <c r="C75" s="44" t="s">
        <v>43</v>
      </c>
      <c r="D75" s="49"/>
      <c r="E75" s="50"/>
      <c r="F75" s="43">
        <f>F74+TIME(0,E74,0)</f>
        <v>0.66388888888888853</v>
      </c>
    </row>
    <row r="76" spans="1:256" ht="19.5" customHeight="1" x14ac:dyDescent="0.25">
      <c r="A76" s="38">
        <f>A75+0.01</f>
        <v>7.0599999999999987</v>
      </c>
      <c r="B76" s="47"/>
      <c r="C76" s="44" t="s">
        <v>44</v>
      </c>
      <c r="D76" s="49"/>
      <c r="E76" s="50"/>
      <c r="F76" s="43">
        <f>F75+TIME(0,E75,0)</f>
        <v>0.66388888888888853</v>
      </c>
    </row>
    <row r="77" spans="1:256" ht="28.5" customHeight="1" x14ac:dyDescent="0.25">
      <c r="A77" s="38">
        <f>A76+0.01</f>
        <v>7.0699999999999985</v>
      </c>
      <c r="B77" s="47"/>
      <c r="C77" s="44" t="s">
        <v>45</v>
      </c>
      <c r="F77" s="43">
        <f>F76+TIME(0,E76,0)</f>
        <v>0.66388888888888853</v>
      </c>
    </row>
    <row r="78" spans="1:256" ht="28.5" customHeight="1" x14ac:dyDescent="0.25">
      <c r="A78" s="106">
        <f t="shared" ref="A78:A79" si="3">A77+0.001</f>
        <v>7.0709999999999988</v>
      </c>
      <c r="B78" s="47" t="s">
        <v>49</v>
      </c>
      <c r="C78" s="44" t="s">
        <v>101</v>
      </c>
      <c r="D78" s="49" t="s">
        <v>98</v>
      </c>
      <c r="E78" s="50">
        <v>5</v>
      </c>
      <c r="F78" s="43">
        <f>F77+TIME(0,E77,0)</f>
        <v>0.66388888888888853</v>
      </c>
    </row>
    <row r="79" spans="1:256" ht="28.5" customHeight="1" x14ac:dyDescent="0.25">
      <c r="A79" s="68">
        <f t="shared" si="3"/>
        <v>7.0719999999999992</v>
      </c>
      <c r="B79" s="69" t="s">
        <v>34</v>
      </c>
      <c r="C79" s="70" t="s">
        <v>102</v>
      </c>
      <c r="D79" s="71" t="s">
        <v>98</v>
      </c>
      <c r="E79" s="53">
        <v>5</v>
      </c>
      <c r="F79" s="54">
        <f>F78+TIME(0,E78,0)</f>
        <v>0.66736111111111074</v>
      </c>
    </row>
    <row r="80" spans="1:256" ht="19.5" customHeight="1" x14ac:dyDescent="0.25">
      <c r="A80" s="38">
        <f>A77+0.01</f>
        <v>7.0799999999999983</v>
      </c>
      <c r="B80" s="47"/>
      <c r="C80" s="44" t="s">
        <v>46</v>
      </c>
      <c r="D80" s="49"/>
      <c r="E80" s="50"/>
      <c r="F80" s="43">
        <f>F77+TIME(0,E78,0)</f>
        <v>0.66736111111111074</v>
      </c>
    </row>
    <row r="81" spans="1:256" ht="19.5" customHeight="1" x14ac:dyDescent="0.25">
      <c r="A81" s="68">
        <f t="shared" ref="A81:A87" si="4">A80+0.001</f>
        <v>7.0809999999999986</v>
      </c>
      <c r="B81" s="69" t="s">
        <v>34</v>
      </c>
      <c r="C81" s="70" t="s">
        <v>91</v>
      </c>
      <c r="D81" s="71" t="s">
        <v>54</v>
      </c>
      <c r="E81" s="53">
        <v>0</v>
      </c>
      <c r="F81" s="54">
        <f>F80+TIME(0,E80,0)</f>
        <v>0.66736111111111074</v>
      </c>
    </row>
    <row r="82" spans="1:256" ht="19.5" customHeight="1" x14ac:dyDescent="0.25">
      <c r="A82" s="68">
        <f t="shared" si="4"/>
        <v>7.081999999999999</v>
      </c>
      <c r="B82" s="69" t="s">
        <v>34</v>
      </c>
      <c r="C82" s="70" t="s">
        <v>92</v>
      </c>
      <c r="D82" s="71" t="s">
        <v>54</v>
      </c>
      <c r="E82" s="53">
        <v>0</v>
      </c>
      <c r="F82" s="54">
        <f>F81+TIME(0,E81,0)</f>
        <v>0.66736111111111074</v>
      </c>
    </row>
    <row r="83" spans="1:256" ht="27" customHeight="1" x14ac:dyDescent="0.25">
      <c r="A83" s="68">
        <f t="shared" si="4"/>
        <v>7.0829999999999993</v>
      </c>
      <c r="B83" s="69" t="s">
        <v>34</v>
      </c>
      <c r="C83" s="70" t="s">
        <v>93</v>
      </c>
      <c r="D83" s="71" t="s">
        <v>54</v>
      </c>
      <c r="E83" s="53">
        <v>0</v>
      </c>
      <c r="F83" s="54">
        <f>F82+TIME(0,E82,0)</f>
        <v>0.66736111111111074</v>
      </c>
    </row>
    <row r="84" spans="1:256" ht="26.25" customHeight="1" x14ac:dyDescent="0.25">
      <c r="A84" s="68">
        <f t="shared" si="4"/>
        <v>7.0839999999999996</v>
      </c>
      <c r="B84" s="69" t="s">
        <v>34</v>
      </c>
      <c r="C84" s="70" t="s">
        <v>94</v>
      </c>
      <c r="D84" s="71" t="s">
        <v>54</v>
      </c>
      <c r="E84" s="53">
        <v>0</v>
      </c>
      <c r="F84" s="54">
        <f>F83+TIME(0,E83,0)</f>
        <v>0.66736111111111074</v>
      </c>
    </row>
    <row r="85" spans="1:256" ht="28.5" customHeight="1" x14ac:dyDescent="0.25">
      <c r="A85" s="67">
        <f t="shared" si="4"/>
        <v>7.085</v>
      </c>
      <c r="B85" s="47" t="s">
        <v>49</v>
      </c>
      <c r="C85" s="44" t="s">
        <v>62</v>
      </c>
      <c r="D85" s="49" t="s">
        <v>54</v>
      </c>
      <c r="E85" s="50">
        <v>5</v>
      </c>
      <c r="F85" s="43">
        <f>F80+TIME(0,E80,0)</f>
        <v>0.66736111111111074</v>
      </c>
    </row>
    <row r="86" spans="1:256" ht="19.5" customHeight="1" x14ac:dyDescent="0.25">
      <c r="A86" s="67">
        <f>A85+0.001</f>
        <v>7.0860000000000003</v>
      </c>
      <c r="B86" s="47" t="s">
        <v>49</v>
      </c>
      <c r="C86" s="44" t="s">
        <v>63</v>
      </c>
      <c r="D86" s="49" t="s">
        <v>54</v>
      </c>
      <c r="E86" s="50">
        <v>5</v>
      </c>
      <c r="F86" s="43">
        <f>F85+TIME(0,E85,0)</f>
        <v>0.67083333333333295</v>
      </c>
    </row>
    <row r="87" spans="1:256" ht="19.5" customHeight="1" x14ac:dyDescent="0.25">
      <c r="A87" s="67">
        <f t="shared" ref="A87:A88" si="5">A86+0.001</f>
        <v>7.0870000000000006</v>
      </c>
      <c r="B87" s="47" t="s">
        <v>49</v>
      </c>
      <c r="C87" s="44" t="s">
        <v>64</v>
      </c>
      <c r="D87" s="49" t="s">
        <v>54</v>
      </c>
      <c r="E87" s="50">
        <v>5</v>
      </c>
      <c r="F87" s="43">
        <f>F86+TIME(0,E86,0)</f>
        <v>0.67430555555555516</v>
      </c>
    </row>
    <row r="88" spans="1:256" ht="19.5" customHeight="1" x14ac:dyDescent="0.25">
      <c r="A88" s="67">
        <f t="shared" si="5"/>
        <v>7.088000000000001</v>
      </c>
      <c r="B88" s="47" t="s">
        <v>49</v>
      </c>
      <c r="C88" s="44" t="s">
        <v>96</v>
      </c>
      <c r="D88" s="49" t="s">
        <v>54</v>
      </c>
      <c r="E88" s="50">
        <v>5</v>
      </c>
      <c r="F88" s="43">
        <f>F87+TIME(0,E87,0)</f>
        <v>0.67777777777777737</v>
      </c>
    </row>
    <row r="89" spans="1:256" ht="19.5" customHeight="1" x14ac:dyDescent="0.25">
      <c r="A89" s="38">
        <f>A80+0.01</f>
        <v>7.0899999999999981</v>
      </c>
      <c r="B89" s="47"/>
      <c r="C89" s="44" t="s">
        <v>47</v>
      </c>
      <c r="D89" s="49"/>
      <c r="E89" s="50"/>
      <c r="F89" s="43">
        <f>F88+TIME(0,E88,0)</f>
        <v>0.68124999999999958</v>
      </c>
    </row>
    <row r="90" spans="1:256" s="7" customFormat="1" ht="19.5" customHeight="1" x14ac:dyDescent="0.25">
      <c r="A90" s="38"/>
      <c r="B90" s="38"/>
      <c r="C90" s="42"/>
      <c r="D90" s="38"/>
      <c r="E90" s="40"/>
      <c r="F90" s="43"/>
      <c r="IV90" s="8"/>
    </row>
    <row r="91" spans="1:256" ht="19.5" customHeight="1" x14ac:dyDescent="0.25">
      <c r="A91" s="38">
        <v>8</v>
      </c>
      <c r="B91" s="38"/>
      <c r="C91" s="39" t="s">
        <v>22</v>
      </c>
      <c r="D91" s="42"/>
      <c r="E91" s="40"/>
      <c r="F91" s="43">
        <f>F89+TIME(0,E89,0)</f>
        <v>0.68124999999999958</v>
      </c>
      <c r="I91"/>
    </row>
    <row r="92" spans="1:256" ht="19.5" customHeight="1" x14ac:dyDescent="0.25">
      <c r="A92" s="38">
        <v>8.01</v>
      </c>
      <c r="B92" s="38" t="s">
        <v>14</v>
      </c>
      <c r="C92" s="44" t="s">
        <v>95</v>
      </c>
      <c r="D92" s="42" t="s">
        <v>80</v>
      </c>
      <c r="E92" s="40">
        <v>5</v>
      </c>
      <c r="F92" s="43">
        <f>F91+TIME(0,E91,0)</f>
        <v>0.68124999999999958</v>
      </c>
      <c r="I92"/>
    </row>
    <row r="93" spans="1:256" ht="19.5" customHeight="1" x14ac:dyDescent="0.25">
      <c r="A93" s="38"/>
      <c r="B93" s="38"/>
      <c r="C93" s="42"/>
      <c r="D93" s="38"/>
      <c r="E93" s="40"/>
      <c r="F93" s="43"/>
      <c r="I93" s="9"/>
    </row>
    <row r="94" spans="1:256" ht="19.5" customHeight="1" x14ac:dyDescent="0.25">
      <c r="A94" s="38">
        <v>9</v>
      </c>
      <c r="B94" s="47"/>
      <c r="C94" s="39" t="s">
        <v>23</v>
      </c>
      <c r="D94" s="49"/>
      <c r="E94" s="50"/>
      <c r="F94" s="43">
        <f>F92+TIME(0,E92,0)</f>
        <v>0.68472222222222179</v>
      </c>
      <c r="I94" s="9"/>
    </row>
    <row r="95" spans="1:256" s="95" customFormat="1" ht="19.5" customHeight="1" x14ac:dyDescent="0.25">
      <c r="A95" s="89">
        <f t="shared" ref="A95:A100" si="6">A94+0.01</f>
        <v>9.01</v>
      </c>
      <c r="B95" s="89" t="s">
        <v>11</v>
      </c>
      <c r="C95" s="90" t="s">
        <v>24</v>
      </c>
      <c r="D95" s="89" t="s">
        <v>25</v>
      </c>
      <c r="E95" s="91">
        <v>0</v>
      </c>
      <c r="F95" s="92">
        <f t="shared" ref="F95:F100" si="7">F94+TIME(0,E94,0)</f>
        <v>0.68472222222222179</v>
      </c>
      <c r="G95" s="93"/>
      <c r="H95" s="93"/>
      <c r="I95" s="94"/>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93"/>
      <c r="BR95" s="93"/>
      <c r="BS95" s="93"/>
      <c r="BT95" s="93"/>
      <c r="BU95" s="93"/>
      <c r="BV95" s="93"/>
      <c r="BW95" s="93"/>
      <c r="BX95" s="93"/>
      <c r="BY95" s="93"/>
      <c r="BZ95" s="93"/>
      <c r="CA95" s="93"/>
      <c r="CB95" s="93"/>
      <c r="CC95" s="93"/>
      <c r="CD95" s="93"/>
      <c r="CE95" s="93"/>
      <c r="CF95" s="93"/>
      <c r="CG95" s="93"/>
      <c r="CH95" s="93"/>
      <c r="CI95" s="93"/>
      <c r="CJ95" s="93"/>
      <c r="CK95" s="93"/>
      <c r="CL95" s="93"/>
      <c r="CM95" s="93"/>
      <c r="CN95" s="93"/>
      <c r="CO95" s="93"/>
      <c r="CP95" s="93"/>
      <c r="CQ95" s="93"/>
      <c r="CR95" s="93"/>
      <c r="CS95" s="93"/>
      <c r="CT95" s="93"/>
      <c r="CU95" s="93"/>
      <c r="CV95" s="93"/>
      <c r="CW95" s="93"/>
      <c r="CX95" s="93"/>
      <c r="CY95" s="93"/>
      <c r="CZ95" s="93"/>
      <c r="DA95" s="93"/>
      <c r="DB95" s="93"/>
      <c r="DC95" s="93"/>
      <c r="DD95" s="93"/>
      <c r="DE95" s="93"/>
      <c r="DF95" s="93"/>
      <c r="DG95" s="93"/>
      <c r="DH95" s="93"/>
      <c r="DI95" s="93"/>
      <c r="DJ95" s="93"/>
      <c r="DK95" s="93"/>
      <c r="DL95" s="93"/>
      <c r="DM95" s="93"/>
      <c r="DN95" s="93"/>
      <c r="DO95" s="93"/>
      <c r="DP95" s="93"/>
      <c r="DQ95" s="93"/>
      <c r="DR95" s="93"/>
      <c r="DS95" s="93"/>
      <c r="DT95" s="93"/>
      <c r="DU95" s="93"/>
      <c r="DV95" s="93"/>
      <c r="DW95" s="93"/>
      <c r="DX95" s="93"/>
      <c r="DY95" s="93"/>
      <c r="DZ95" s="93"/>
      <c r="EA95" s="93"/>
      <c r="EB95" s="93"/>
      <c r="EC95" s="93"/>
      <c r="ED95" s="93"/>
      <c r="EE95" s="93"/>
      <c r="EF95" s="93"/>
      <c r="EG95" s="93"/>
      <c r="EH95" s="93"/>
      <c r="EI95" s="93"/>
      <c r="EJ95" s="93"/>
      <c r="EK95" s="93"/>
      <c r="EL95" s="93"/>
      <c r="EM95" s="93"/>
      <c r="EN95" s="93"/>
      <c r="EO95" s="93"/>
      <c r="EP95" s="93"/>
      <c r="EQ95" s="93"/>
      <c r="ER95" s="93"/>
      <c r="ES95" s="93"/>
      <c r="ET95" s="93"/>
      <c r="EU95" s="93"/>
      <c r="EV95" s="93"/>
      <c r="EW95" s="93"/>
      <c r="EX95" s="93"/>
      <c r="EY95" s="93"/>
      <c r="EZ95" s="93"/>
      <c r="FA95" s="93"/>
      <c r="FB95" s="93"/>
      <c r="FC95" s="93"/>
      <c r="FD95" s="93"/>
      <c r="FE95" s="93"/>
      <c r="FF95" s="93"/>
      <c r="FG95" s="93"/>
      <c r="FH95" s="93"/>
      <c r="FI95" s="93"/>
      <c r="FJ95" s="93"/>
      <c r="FK95" s="93"/>
      <c r="FL95" s="93"/>
      <c r="FM95" s="93"/>
      <c r="FN95" s="93"/>
      <c r="FO95" s="93"/>
      <c r="FP95" s="93"/>
      <c r="FQ95" s="93"/>
      <c r="FR95" s="93"/>
      <c r="FS95" s="93"/>
      <c r="FT95" s="93"/>
      <c r="FU95" s="93"/>
      <c r="FV95" s="93"/>
      <c r="FW95" s="93"/>
      <c r="FX95" s="93"/>
      <c r="FY95" s="93"/>
      <c r="FZ95" s="93"/>
      <c r="GA95" s="93"/>
      <c r="GB95" s="93"/>
      <c r="GC95" s="93"/>
      <c r="GD95" s="93"/>
      <c r="GE95" s="93"/>
      <c r="GF95" s="93"/>
      <c r="GG95" s="93"/>
      <c r="GH95" s="93"/>
      <c r="GI95" s="93"/>
      <c r="GJ95" s="93"/>
      <c r="GK95" s="93"/>
      <c r="GL95" s="93"/>
      <c r="GM95" s="93"/>
      <c r="GN95" s="93"/>
      <c r="GO95" s="93"/>
      <c r="GP95" s="93"/>
      <c r="GQ95" s="93"/>
      <c r="GR95" s="93"/>
      <c r="GS95" s="93"/>
      <c r="GT95" s="93"/>
      <c r="GU95" s="93"/>
      <c r="GV95" s="93"/>
      <c r="GW95" s="93"/>
      <c r="GX95" s="93"/>
      <c r="GY95" s="93"/>
      <c r="GZ95" s="93"/>
      <c r="HA95" s="93"/>
      <c r="HB95" s="93"/>
      <c r="HC95" s="93"/>
      <c r="HD95" s="93"/>
      <c r="HE95" s="93"/>
      <c r="HF95" s="93"/>
      <c r="HG95" s="93"/>
      <c r="HH95" s="93"/>
      <c r="HI95" s="93"/>
      <c r="HJ95" s="93"/>
      <c r="HK95" s="93"/>
      <c r="HL95" s="93"/>
      <c r="HM95" s="93"/>
      <c r="HN95" s="93"/>
      <c r="HO95" s="93"/>
      <c r="HP95" s="93"/>
      <c r="HQ95" s="93"/>
      <c r="HR95" s="93"/>
      <c r="HS95" s="93"/>
      <c r="HT95" s="93"/>
      <c r="HU95" s="93"/>
      <c r="HV95" s="93"/>
      <c r="HW95" s="93"/>
      <c r="HX95" s="93"/>
      <c r="HY95" s="93"/>
      <c r="HZ95" s="93"/>
      <c r="IA95" s="93"/>
      <c r="IB95" s="93"/>
      <c r="IC95" s="93"/>
      <c r="ID95" s="93"/>
      <c r="IE95" s="93"/>
      <c r="IF95" s="93"/>
      <c r="IG95" s="93"/>
      <c r="IH95" s="93"/>
      <c r="II95" s="93"/>
      <c r="IJ95" s="93"/>
      <c r="IK95" s="93"/>
      <c r="IL95" s="93"/>
      <c r="IM95" s="93"/>
      <c r="IN95" s="93"/>
      <c r="IO95" s="93"/>
      <c r="IP95" s="93"/>
      <c r="IQ95" s="93"/>
      <c r="IR95" s="93"/>
      <c r="IS95" s="93"/>
      <c r="IT95" s="93"/>
      <c r="IU95" s="93"/>
    </row>
    <row r="96" spans="1:256" ht="19.5" customHeight="1" x14ac:dyDescent="0.25">
      <c r="A96" s="38">
        <f>A95+0.01</f>
        <v>9.02</v>
      </c>
      <c r="B96" s="38" t="s">
        <v>11</v>
      </c>
      <c r="C96" s="42" t="s">
        <v>26</v>
      </c>
      <c r="D96" s="38" t="s">
        <v>27</v>
      </c>
      <c r="E96" s="40">
        <v>5</v>
      </c>
      <c r="F96" s="41">
        <f>F95+TIME(0,E95,0)</f>
        <v>0.68472222222222179</v>
      </c>
      <c r="I96" s="9"/>
    </row>
    <row r="97" spans="1:6" ht="19.5" customHeight="1" x14ac:dyDescent="0.25">
      <c r="A97" s="38">
        <f t="shared" si="6"/>
        <v>9.0299999999999994</v>
      </c>
      <c r="B97" s="38" t="s">
        <v>11</v>
      </c>
      <c r="C97" s="42" t="s">
        <v>28</v>
      </c>
      <c r="D97" s="38" t="s">
        <v>13</v>
      </c>
      <c r="E97" s="40">
        <v>5</v>
      </c>
      <c r="F97" s="41">
        <f t="shared" si="7"/>
        <v>0.688194444444444</v>
      </c>
    </row>
    <row r="98" spans="1:6" ht="19.5" customHeight="1" x14ac:dyDescent="0.25">
      <c r="A98" s="38">
        <f t="shared" si="6"/>
        <v>9.0399999999999991</v>
      </c>
      <c r="B98" s="38" t="s">
        <v>11</v>
      </c>
      <c r="C98" s="42" t="s">
        <v>37</v>
      </c>
      <c r="D98" s="38" t="s">
        <v>29</v>
      </c>
      <c r="E98" s="40">
        <v>5</v>
      </c>
      <c r="F98" s="41">
        <f t="shared" si="7"/>
        <v>0.69166666666666621</v>
      </c>
    </row>
    <row r="99" spans="1:6" ht="19.5" customHeight="1" x14ac:dyDescent="0.25">
      <c r="A99" s="52">
        <f t="shared" si="6"/>
        <v>9.0499999999999989</v>
      </c>
      <c r="B99" s="52" t="s">
        <v>34</v>
      </c>
      <c r="C99" s="55" t="s">
        <v>35</v>
      </c>
      <c r="D99" s="52" t="s">
        <v>29</v>
      </c>
      <c r="E99" s="53">
        <v>0</v>
      </c>
      <c r="F99" s="54">
        <f t="shared" si="7"/>
        <v>0.69513888888888842</v>
      </c>
    </row>
    <row r="100" spans="1:6" ht="19.5" customHeight="1" x14ac:dyDescent="0.25">
      <c r="A100" s="38">
        <f t="shared" si="6"/>
        <v>9.0599999999999987</v>
      </c>
      <c r="B100" s="38" t="s">
        <v>11</v>
      </c>
      <c r="C100" s="42" t="s">
        <v>30</v>
      </c>
      <c r="D100" s="38" t="s">
        <v>31</v>
      </c>
      <c r="E100" s="40">
        <v>5</v>
      </c>
      <c r="F100" s="41">
        <f t="shared" si="7"/>
        <v>0.69513888888888842</v>
      </c>
    </row>
    <row r="101" spans="1:6" ht="19.5" customHeight="1" x14ac:dyDescent="0.25">
      <c r="A101" s="38"/>
      <c r="B101" s="38"/>
      <c r="C101" s="42"/>
      <c r="D101" s="38"/>
      <c r="E101" s="40"/>
      <c r="F101" s="41"/>
    </row>
    <row r="102" spans="1:6" ht="19.5" customHeight="1" x14ac:dyDescent="0.25">
      <c r="A102" s="56">
        <v>10</v>
      </c>
      <c r="B102" s="57"/>
      <c r="C102" s="58" t="s">
        <v>32</v>
      </c>
      <c r="D102" s="59" t="s">
        <v>8</v>
      </c>
      <c r="E102" s="60"/>
      <c r="F102" s="61">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EC_Closning_Agenda</vt:lpstr>
      <vt:lpstr>EC_Closning_Agenda!Print_Area</vt:lpstr>
      <vt:lpstr>Print_Area_MI</vt:lpstr>
      <vt:lpstr>PRINT_AREA_MI_1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lastModifiedBy>DAmbrosia, John</cp:lastModifiedBy>
  <cp:revision>184</cp:revision>
  <cp:lastPrinted>2011-07-22T19:26:30Z</cp:lastPrinted>
  <dcterms:created xsi:type="dcterms:W3CDTF">2000-02-17T23:16:37Z</dcterms:created>
  <dcterms:modified xsi:type="dcterms:W3CDTF">2013-03-22T13:26:16Z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ies>
</file>