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13140" windowHeight="7845"/>
  </bookViews>
  <sheets>
    <sheet name="EC_Opening_Agenda" sheetId="1" r:id="rId1"/>
  </sheets>
  <definedNames>
    <definedName name="Excel_BuiltIn_Print_Area_1_1">EC_Opening_Agenda!$A$1:$F$54</definedName>
    <definedName name="_xlnm.Print_Area" localSheetId="0">EC_Opening_Agenda!$A$1:$F$55</definedName>
    <definedName name="Print_Area_MI">EC_Opening_Agenda!$A$1:$E$39</definedName>
    <definedName name="PRINT_AREA_MI_1">EC_Opening_Agenda!$A$1:$E$39</definedName>
  </definedNames>
  <calcPr calcId="144525"/>
</workbook>
</file>

<file path=xl/calcChain.xml><?xml version="1.0" encoding="utf-8"?>
<calcChain xmlns="http://schemas.openxmlformats.org/spreadsheetml/2006/main">
  <c r="A20" i="1" l="1"/>
  <c r="A21" i="1" l="1"/>
  <c r="A18" i="1" l="1"/>
  <c r="A19" i="1" l="1"/>
  <c r="A22" i="1" s="1"/>
  <c r="A23" i="1" s="1"/>
  <c r="A24" i="1" s="1"/>
  <c r="A27" i="1" s="1"/>
  <c r="A28" i="1" s="1"/>
  <c r="A29" i="1" s="1"/>
  <c r="A30" i="1" s="1"/>
  <c r="A32" i="1" s="1"/>
  <c r="A33" i="1" s="1"/>
  <c r="A34" i="1" s="1"/>
  <c r="A35" i="1" s="1"/>
  <c r="F9" i="1"/>
  <c r="F10" i="1" s="1"/>
  <c r="F11" i="1" s="1"/>
  <c r="F12" i="1" s="1"/>
  <c r="F13" i="1" s="1"/>
  <c r="F14" i="1" s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A36" i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l="1"/>
  <c r="A49" i="1" s="1"/>
  <c r="A50" i="1" s="1"/>
  <c r="A51" i="1" s="1"/>
</calcChain>
</file>

<file path=xl/sharedStrings.xml><?xml version="1.0" encoding="utf-8"?>
<sst xmlns="http://schemas.openxmlformats.org/spreadsheetml/2006/main" count="145" uniqueCount="78">
  <si>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</si>
  <si>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</si>
  <si>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</si>
  <si>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</si>
  <si>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</si>
  <si>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</si>
  <si>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</si>
  <si>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</si>
  <si>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</si>
  <si>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</si>
  <si>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</si>
  <si>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</si>
  <si>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</si>
  <si>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</si>
  <si>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</si>
  <si>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</si>
  <si>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</si>
  <si>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</si>
  <si>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</si>
  <si>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LMSC Meeting Fee Waivers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</si>
  <si>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</si>
  <si>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</si>
  <si>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</si>
  <si>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</si>
  <si>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</si>
  <si>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</si>
  <si>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</si>
  <si>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</si>
  <si>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P&amp;P update</t>
  </si>
  <si>
    <t>802 JTC1 ad hoc update</t>
  </si>
  <si>
    <t>Kraemer/Myles</t>
  </si>
  <si>
    <t>Diab</t>
  </si>
  <si>
    <t>Thaler</t>
  </si>
  <si>
    <t>Rosdahl</t>
  </si>
  <si>
    <t>Geneva 2013 Expectation</t>
  </si>
  <si>
    <t>McCabe</t>
  </si>
  <si>
    <t>Treasurer's report</t>
  </si>
  <si>
    <t>IEEE 802 University Outreach status update</t>
  </si>
  <si>
    <t>Law</t>
  </si>
  <si>
    <t>Document publication priority update</t>
  </si>
  <si>
    <t>McCabe/Nikolich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</si>
  <si>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</si>
  <si>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</si>
  <si>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</si>
  <si>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</si>
  <si>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</si>
  <si>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</si>
  <si>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IEEE-SA Standard Board Draft Sharing Ad-Hoc</t>
  </si>
  <si>
    <t>Fee Waivers: Staff and Invited Guest TBD</t>
  </si>
  <si>
    <t>D'Ambrosia</t>
  </si>
  <si>
    <t>PR Update &amp; Notices</t>
  </si>
  <si>
    <t>802 Overview and Architecture status update &amp; Sponsor Ballot Results</t>
  </si>
  <si>
    <t>Joint 802 / IETF March Meeting Follow-up &amp; Action Review</t>
  </si>
  <si>
    <t>Future venue contract status &amp; Vendor Contract Renewal Status</t>
  </si>
  <si>
    <t>Open Stand Status / World Conference on International Telecommuncations (WCIT-12) IEEE-SA Follow-on Actions</t>
  </si>
  <si>
    <t>Get IEEE 802 Status &amp; Budget Update</t>
  </si>
  <si>
    <t>802 Task Force Tenative Agenda (Tenative Time Thursday 10am to Noon)</t>
  </si>
  <si>
    <t>Planning Activities - Ethernet 40th Celebration</t>
  </si>
  <si>
    <t>10:30AM</t>
  </si>
  <si>
    <t xml:space="preserve">BoG Actions / RAC update </t>
  </si>
  <si>
    <t>Nikolich / Parsons</t>
  </si>
  <si>
    <t>OmniRAN ECSG Update</t>
  </si>
  <si>
    <t>Riegel</t>
  </si>
  <si>
    <t>APPROVE Minutes of Feb conference call,  2013_02_05_Call_Minutes_V0.pdf</t>
  </si>
  <si>
    <t>5.10.01</t>
  </si>
  <si>
    <t>5.06.01</t>
  </si>
  <si>
    <t>5.06.02</t>
  </si>
  <si>
    <t>ME*</t>
  </si>
  <si>
    <t>Approve document 22-12-0104-01 to be forwarded to SGIP as a SIF contribution from IEEE 802.  The documents will be forwarded to Bill Ash to be transmitted to the appropriate individual in SGIP.</t>
  </si>
  <si>
    <t xml:space="preserve">Approve document 24-13-0007-00 to be forwarded to to SGIP as SIF contributions from IEEE 802.  The documents will be forwarded to Bill Ash to be transmitted to the appropriate individual in SGIP.
</t>
  </si>
  <si>
    <t>SA Global Activities Update</t>
  </si>
  <si>
    <t>APPROVE  Minutes of Nov closing meeting, 2012_11_16_closing_minutes_V1.pdf</t>
  </si>
  <si>
    <t>APPROVE Minutes of Nov opening meeting, 2012_11_12_Open_Minutes_V2.pdf</t>
  </si>
  <si>
    <t>Central Desktop Update</t>
  </si>
  <si>
    <t>Bennett</t>
  </si>
  <si>
    <t>Chaplin/Rosdahl</t>
  </si>
  <si>
    <t>Haasz</t>
  </si>
  <si>
    <t>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</si>
</sst>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b/>
      <sz val="8"/>
      <color rgb="FF7030A0"/>
      <name val="Times New Roman"/>
      <family val="1"/>
    </font>
    <font>
      <b/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1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0" fillId="0" borderId="0" xfId="0" applyFont="1" applyFill="1" applyBorder="1" applyAlignment="1" applyProtection="1">
      <alignment horizontal="left" vertical="top" wrapText="1"/>
    </xf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3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  <xf numFmtId="164" fontId="20" fillId="0" borderId="10" xfId="0" applyFont="1" applyBorder="1" applyAlignment="1">
      <alignment horizontal="left" vertical="top"/>
    </xf>
    <xf numFmtId="164" fontId="20" fillId="14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/>
    </xf>
    <xf numFmtId="164" fontId="20" fillId="16" borderId="10" xfId="0" applyFont="1" applyFill="1" applyBorder="1" applyAlignment="1">
      <alignment horizontal="left" vertical="top"/>
    </xf>
    <xf numFmtId="164" fontId="23" fillId="19" borderId="10" xfId="0" applyFont="1" applyFill="1" applyBorder="1" applyAlignment="1">
      <alignment horizontal="left" vertical="top"/>
    </xf>
    <xf numFmtId="164" fontId="20" fillId="0" borderId="12" xfId="0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164" fontId="20" fillId="0" borderId="0" xfId="0" applyFont="1" applyBorder="1" applyAlignment="1">
      <alignment horizontal="left" vertical="top"/>
    </xf>
    <xf numFmtId="164" fontId="20" fillId="0" borderId="11" xfId="0" applyFont="1" applyFill="1" applyBorder="1" applyAlignment="1">
      <alignment horizontal="left" vertical="top"/>
    </xf>
    <xf numFmtId="164" fontId="20" fillId="0" borderId="0" xfId="0" applyFont="1" applyAlignment="1">
      <alignment horizontal="left" vertical="top"/>
    </xf>
    <xf numFmtId="164" fontId="20" fillId="0" borderId="0" xfId="0" applyFont="1" applyFill="1" applyAlignment="1">
      <alignment horizontal="left" vertical="top"/>
    </xf>
    <xf numFmtId="164" fontId="22" fillId="0" borderId="0" xfId="0" applyFont="1" applyAlignment="1">
      <alignment horizontal="left" vertical="top"/>
    </xf>
    <xf numFmtId="164" fontId="0" fillId="0" borderId="0" xfId="0" applyAlignment="1">
      <alignment horizontal="left" vertical="top"/>
    </xf>
    <xf numFmtId="164" fontId="20" fillId="19" borderId="10" xfId="0" applyFont="1" applyFill="1" applyBorder="1" applyAlignment="1">
      <alignment horizontal="left" vertical="top"/>
    </xf>
    <xf numFmtId="2" fontId="24" fillId="18" borderId="10" xfId="0" applyNumberFormat="1" applyFont="1" applyFill="1" applyBorder="1" applyAlignment="1" applyProtection="1">
      <alignment horizontal="left" vertical="top"/>
    </xf>
    <xf numFmtId="164" fontId="24" fillId="18" borderId="10" xfId="0" applyFont="1" applyFill="1" applyBorder="1" applyAlignment="1">
      <alignment horizontal="left" vertical="top"/>
    </xf>
    <xf numFmtId="164" fontId="24" fillId="18" borderId="10" xfId="0" applyFont="1" applyFill="1" applyBorder="1" applyAlignment="1" applyProtection="1">
      <alignment horizontal="left" vertical="top" wrapText="1"/>
    </xf>
    <xf numFmtId="1" fontId="24" fillId="18" borderId="10" xfId="0" applyNumberFormat="1" applyFont="1" applyFill="1" applyBorder="1" applyAlignment="1" applyProtection="1">
      <alignment horizontal="right" vertical="top"/>
    </xf>
    <xf numFmtId="165" fontId="24" fillId="18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3" workbookViewId="0">
      <selection activeCell="A44" sqref="A44:F44"/>
    </sheetView>
  </sheetViews>
  <sheetFormatPr defaultRowHeight="15.75" x14ac:dyDescent="0.25"/>
  <cols>
    <col min="1" max="1" width="4.5" style="7" customWidth="1"/>
    <col min="2" max="2" width="3" style="105" customWidth="1"/>
    <col min="3" max="3" width="43.8984375" style="64" customWidth="1"/>
    <col min="4" max="4" width="11.8984375" style="64" customWidth="1"/>
    <col min="5" max="5" width="3" style="65" customWidth="1"/>
    <col min="6" max="6" width="6.09765625" style="66" customWidth="1"/>
    <col min="7" max="7" width="3.59765625" style="7" customWidth="1"/>
    <col min="8" max="8" width="3" style="67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77</v>
      </c>
      <c r="B1" s="93"/>
      <c r="C1" s="3" t="s">
        <v>0</v>
      </c>
      <c r="D1" s="4"/>
      <c r="E1" s="5"/>
      <c r="F1" s="6"/>
      <c r="H1" s="8"/>
    </row>
    <row r="2" spans="1:254" x14ac:dyDescent="0.25">
      <c r="A2" s="2"/>
      <c r="B2" s="93"/>
      <c r="C2" s="3" t="s">
        <v>1</v>
      </c>
      <c r="D2" s="4"/>
      <c r="E2" s="5"/>
      <c r="F2" s="6"/>
      <c r="H2" s="8"/>
    </row>
    <row r="3" spans="1:254" x14ac:dyDescent="0.25">
      <c r="A3" s="2"/>
      <c r="B3" s="93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94"/>
      <c r="C5" s="15" t="s">
        <v>5</v>
      </c>
      <c r="D5" s="16"/>
      <c r="E5" s="17"/>
      <c r="F5" s="18"/>
      <c r="H5" s="19"/>
    </row>
    <row r="6" spans="1:254" x14ac:dyDescent="0.25">
      <c r="A6" s="20"/>
      <c r="B6" s="21"/>
      <c r="C6" s="22" t="s">
        <v>6</v>
      </c>
      <c r="D6" s="23"/>
      <c r="E6" s="24"/>
      <c r="F6" s="25"/>
      <c r="H6" s="26"/>
    </row>
    <row r="7" spans="1:254" x14ac:dyDescent="0.25">
      <c r="A7" s="27"/>
      <c r="B7" s="10"/>
      <c r="C7" s="28"/>
      <c r="D7" s="29"/>
      <c r="E7" s="30"/>
      <c r="F7" s="31"/>
      <c r="H7" s="32"/>
    </row>
    <row r="8" spans="1:254" x14ac:dyDescent="0.25">
      <c r="A8" s="33">
        <v>1</v>
      </c>
      <c r="B8" s="93"/>
      <c r="C8" s="28" t="s">
        <v>7</v>
      </c>
      <c r="D8" s="28" t="s">
        <v>8</v>
      </c>
      <c r="E8" s="34">
        <v>1</v>
      </c>
      <c r="F8" s="12">
        <v>0.33333333333333331</v>
      </c>
      <c r="H8" s="35">
        <v>6.9444444444444436E-4</v>
      </c>
    </row>
    <row r="9" spans="1:254" x14ac:dyDescent="0.25">
      <c r="A9" s="33">
        <v>2</v>
      </c>
      <c r="B9" s="93" t="s">
        <v>9</v>
      </c>
      <c r="C9" s="28" t="s">
        <v>10</v>
      </c>
      <c r="D9" s="28" t="s">
        <v>8</v>
      </c>
      <c r="E9" s="34">
        <v>10</v>
      </c>
      <c r="F9" s="12">
        <f t="shared" ref="F9:F50" si="0">F8+TIME(0,E8,0)</f>
        <v>0.33402777777777776</v>
      </c>
      <c r="H9" s="35">
        <v>6.9444444444444449E-3</v>
      </c>
    </row>
    <row r="10" spans="1:254" x14ac:dyDescent="0.25">
      <c r="A10" s="36">
        <v>3</v>
      </c>
      <c r="B10" s="95" t="s">
        <v>11</v>
      </c>
      <c r="C10" s="22" t="s">
        <v>72</v>
      </c>
      <c r="D10" s="22" t="s">
        <v>8</v>
      </c>
      <c r="E10" s="37">
        <v>0</v>
      </c>
      <c r="F10" s="25">
        <f t="shared" si="0"/>
        <v>0.34097222222222218</v>
      </c>
      <c r="H10" s="38">
        <v>0</v>
      </c>
    </row>
    <row r="11" spans="1:254" x14ac:dyDescent="0.25">
      <c r="A11" s="36">
        <v>3.01</v>
      </c>
      <c r="B11" s="95" t="s">
        <v>11</v>
      </c>
      <c r="C11" s="22" t="s">
        <v>71</v>
      </c>
      <c r="D11" s="22" t="s">
        <v>8</v>
      </c>
      <c r="E11" s="37">
        <v>0</v>
      </c>
      <c r="F11" s="25">
        <f t="shared" si="0"/>
        <v>0.34097222222222218</v>
      </c>
      <c r="H11" s="38">
        <v>0</v>
      </c>
    </row>
    <row r="12" spans="1:254" x14ac:dyDescent="0.25">
      <c r="A12" s="36">
        <v>3.02</v>
      </c>
      <c r="B12" s="95" t="s">
        <v>11</v>
      </c>
      <c r="C12" s="22" t="s">
        <v>63</v>
      </c>
      <c r="D12" s="22" t="s">
        <v>8</v>
      </c>
      <c r="E12" s="37">
        <v>0</v>
      </c>
      <c r="F12" s="25">
        <f t="shared" si="0"/>
        <v>0.34097222222222218</v>
      </c>
      <c r="H12" s="38">
        <v>0</v>
      </c>
    </row>
    <row r="13" spans="1:254" s="88" customFormat="1" x14ac:dyDescent="0.25">
      <c r="A13" s="36">
        <v>4.01</v>
      </c>
      <c r="B13" s="95" t="s">
        <v>12</v>
      </c>
      <c r="C13" s="22" t="s">
        <v>13</v>
      </c>
      <c r="D13" s="22" t="s">
        <v>8</v>
      </c>
      <c r="E13" s="37">
        <v>0</v>
      </c>
      <c r="F13" s="25">
        <f t="shared" si="0"/>
        <v>0.34097222222222218</v>
      </c>
      <c r="G13" s="86"/>
      <c r="H13" s="87">
        <v>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x14ac:dyDescent="0.25">
      <c r="A14" s="82">
        <v>4.0199999999999996</v>
      </c>
      <c r="B14" s="106" t="s">
        <v>16</v>
      </c>
      <c r="C14" s="83" t="s">
        <v>14</v>
      </c>
      <c r="D14" s="83" t="s">
        <v>8</v>
      </c>
      <c r="E14" s="84">
        <v>2</v>
      </c>
      <c r="F14" s="85">
        <f t="shared" si="0"/>
        <v>0.34097222222222218</v>
      </c>
      <c r="H14" s="38">
        <v>0</v>
      </c>
    </row>
    <row r="15" spans="1:254" x14ac:dyDescent="0.25">
      <c r="A15" s="39">
        <v>4.03</v>
      </c>
      <c r="B15" s="96" t="s">
        <v>9</v>
      </c>
      <c r="C15" s="40" t="s">
        <v>48</v>
      </c>
      <c r="D15" s="40" t="s">
        <v>8</v>
      </c>
      <c r="E15" s="41">
        <v>2</v>
      </c>
      <c r="F15" s="12">
        <f t="shared" si="0"/>
        <v>0.34236111111111106</v>
      </c>
      <c r="G15" s="42"/>
      <c r="H15" s="13">
        <v>1.3888888888888887E-3</v>
      </c>
    </row>
    <row r="16" spans="1:254" x14ac:dyDescent="0.25">
      <c r="A16" s="33"/>
      <c r="B16" s="93"/>
      <c r="C16" s="28"/>
      <c r="D16" s="28"/>
      <c r="E16" s="11">
        <v>0</v>
      </c>
      <c r="F16" s="12">
        <f t="shared" si="0"/>
        <v>0.34374999999999994</v>
      </c>
      <c r="H16" s="13">
        <v>0</v>
      </c>
    </row>
    <row r="17" spans="1:254" x14ac:dyDescent="0.25">
      <c r="A17" s="33"/>
      <c r="B17" s="93"/>
      <c r="C17" s="28" t="s">
        <v>15</v>
      </c>
      <c r="D17" s="28"/>
      <c r="E17" s="11">
        <v>0</v>
      </c>
      <c r="F17" s="12">
        <f t="shared" si="0"/>
        <v>0.34374999999999994</v>
      </c>
      <c r="H17" s="13">
        <v>0</v>
      </c>
    </row>
    <row r="18" spans="1:254" x14ac:dyDescent="0.25">
      <c r="A18" s="82">
        <f>5</f>
        <v>5</v>
      </c>
      <c r="B18" s="97" t="s">
        <v>16</v>
      </c>
      <c r="C18" s="83" t="s">
        <v>59</v>
      </c>
      <c r="D18" s="83" t="s">
        <v>60</v>
      </c>
      <c r="E18" s="84">
        <v>5</v>
      </c>
      <c r="F18" s="85">
        <f t="shared" si="0"/>
        <v>0.34374999999999994</v>
      </c>
      <c r="H18" s="38">
        <v>0</v>
      </c>
    </row>
    <row r="19" spans="1:254" x14ac:dyDescent="0.25">
      <c r="A19" s="36">
        <f t="shared" ref="A19:A51" si="1">A18+0.01</f>
        <v>5.01</v>
      </c>
      <c r="B19" s="95" t="s">
        <v>12</v>
      </c>
      <c r="C19" s="22" t="s">
        <v>17</v>
      </c>
      <c r="D19" s="22" t="s">
        <v>8</v>
      </c>
      <c r="E19" s="37">
        <v>0</v>
      </c>
      <c r="F19" s="25">
        <f t="shared" si="0"/>
        <v>0.34722222222222215</v>
      </c>
      <c r="H19" s="38">
        <v>0</v>
      </c>
    </row>
    <row r="20" spans="1:254" x14ac:dyDescent="0.25">
      <c r="A20" s="82">
        <f>A19+0.01</f>
        <v>5.0199999999999996</v>
      </c>
      <c r="B20" s="106" t="s">
        <v>12</v>
      </c>
      <c r="C20" s="83" t="s">
        <v>18</v>
      </c>
      <c r="D20" s="83" t="s">
        <v>8</v>
      </c>
      <c r="E20" s="84">
        <v>5</v>
      </c>
      <c r="F20" s="85">
        <f t="shared" si="0"/>
        <v>0.34722222222222215</v>
      </c>
      <c r="H20" s="38">
        <v>0</v>
      </c>
    </row>
    <row r="21" spans="1:254" x14ac:dyDescent="0.25">
      <c r="A21" s="107">
        <f t="shared" si="1"/>
        <v>5.0299999999999994</v>
      </c>
      <c r="B21" s="108" t="s">
        <v>12</v>
      </c>
      <c r="C21" s="109" t="s">
        <v>19</v>
      </c>
      <c r="D21" s="109" t="s">
        <v>8</v>
      </c>
      <c r="E21" s="110">
        <v>0</v>
      </c>
      <c r="F21" s="111">
        <f t="shared" si="0"/>
        <v>0.35069444444444436</v>
      </c>
      <c r="H21" s="38">
        <v>0</v>
      </c>
      <c r="I21"/>
      <c r="J21"/>
    </row>
    <row r="22" spans="1:254" s="43" customFormat="1" x14ac:dyDescent="0.25">
      <c r="A22" s="82">
        <f t="shared" si="1"/>
        <v>5.0399999999999991</v>
      </c>
      <c r="B22" s="106" t="s">
        <v>16</v>
      </c>
      <c r="C22" s="83" t="s">
        <v>20</v>
      </c>
      <c r="D22" s="83" t="s">
        <v>8</v>
      </c>
      <c r="E22" s="84">
        <v>2</v>
      </c>
      <c r="F22" s="85">
        <f t="shared" si="0"/>
        <v>0.35069444444444436</v>
      </c>
      <c r="G22" s="42"/>
      <c r="H22" s="38">
        <v>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 x14ac:dyDescent="0.25">
      <c r="A23" s="36">
        <f t="shared" si="1"/>
        <v>5.0499999999999989</v>
      </c>
      <c r="B23" s="95" t="s">
        <v>12</v>
      </c>
      <c r="C23" s="22" t="s">
        <v>21</v>
      </c>
      <c r="D23" s="22" t="s">
        <v>8</v>
      </c>
      <c r="E23" s="37">
        <v>0</v>
      </c>
      <c r="F23" s="25">
        <f t="shared" si="0"/>
        <v>0.35208333333333325</v>
      </c>
      <c r="H23" s="38">
        <v>0</v>
      </c>
    </row>
    <row r="24" spans="1:254" x14ac:dyDescent="0.25">
      <c r="A24" s="36">
        <f t="shared" si="1"/>
        <v>5.0599999999999987</v>
      </c>
      <c r="B24" s="95" t="s">
        <v>12</v>
      </c>
      <c r="C24" s="22" t="s">
        <v>22</v>
      </c>
      <c r="D24" s="22" t="s">
        <v>8</v>
      </c>
      <c r="E24" s="37">
        <v>0</v>
      </c>
      <c r="F24" s="25">
        <f t="shared" si="0"/>
        <v>0.35208333333333325</v>
      </c>
      <c r="H24" s="38">
        <v>0</v>
      </c>
    </row>
    <row r="25" spans="1:254" ht="35.25" customHeight="1" x14ac:dyDescent="0.25">
      <c r="A25" s="36" t="s">
        <v>65</v>
      </c>
      <c r="B25" s="95" t="s">
        <v>67</v>
      </c>
      <c r="C25" s="22" t="s">
        <v>68</v>
      </c>
      <c r="D25" s="22" t="s">
        <v>25</v>
      </c>
      <c r="E25" s="37">
        <v>0</v>
      </c>
      <c r="F25" s="25">
        <f t="shared" si="0"/>
        <v>0.35208333333333325</v>
      </c>
      <c r="H25" s="38"/>
    </row>
    <row r="26" spans="1:254" ht="36" customHeight="1" x14ac:dyDescent="0.25">
      <c r="A26" s="36" t="s">
        <v>66</v>
      </c>
      <c r="B26" s="95" t="s">
        <v>67</v>
      </c>
      <c r="C26" s="22" t="s">
        <v>69</v>
      </c>
      <c r="D26" s="22" t="s">
        <v>25</v>
      </c>
      <c r="E26" s="37">
        <v>0</v>
      </c>
      <c r="F26" s="25">
        <f t="shared" si="0"/>
        <v>0.35208333333333325</v>
      </c>
      <c r="H26" s="38"/>
    </row>
    <row r="27" spans="1:254" x14ac:dyDescent="0.25">
      <c r="A27" s="33">
        <f>A24+0.01</f>
        <v>5.0699999999999985</v>
      </c>
      <c r="B27" s="93" t="s">
        <v>16</v>
      </c>
      <c r="C27" s="28" t="s">
        <v>23</v>
      </c>
      <c r="D27" s="28" t="s">
        <v>8</v>
      </c>
      <c r="E27" s="34">
        <v>5</v>
      </c>
      <c r="F27" s="12">
        <f t="shared" si="0"/>
        <v>0.35208333333333325</v>
      </c>
      <c r="H27" s="35">
        <v>3.4722222222222225E-3</v>
      </c>
    </row>
    <row r="28" spans="1:254" ht="21" x14ac:dyDescent="0.25">
      <c r="A28" s="33">
        <f t="shared" si="1"/>
        <v>5.0799999999999983</v>
      </c>
      <c r="B28" s="93" t="s">
        <v>16</v>
      </c>
      <c r="C28" s="28" t="s">
        <v>24</v>
      </c>
      <c r="D28" s="28" t="s">
        <v>8</v>
      </c>
      <c r="E28" s="34">
        <v>5</v>
      </c>
      <c r="F28" s="12">
        <f t="shared" si="0"/>
        <v>0.35555555555555546</v>
      </c>
      <c r="H28" s="35">
        <v>3.4722222222222225E-3</v>
      </c>
    </row>
    <row r="29" spans="1:254" x14ac:dyDescent="0.25">
      <c r="A29" s="33">
        <f t="shared" si="1"/>
        <v>5.0899999999999981</v>
      </c>
      <c r="B29" s="98" t="s">
        <v>16</v>
      </c>
      <c r="C29" s="70" t="s">
        <v>51</v>
      </c>
      <c r="D29" s="70" t="s">
        <v>25</v>
      </c>
      <c r="E29" s="71">
        <v>5</v>
      </c>
      <c r="F29" s="12">
        <f t="shared" si="0"/>
        <v>0.35902777777777767</v>
      </c>
      <c r="H29" s="35">
        <v>3.4722222222222225E-3</v>
      </c>
    </row>
    <row r="30" spans="1:254" x14ac:dyDescent="0.25">
      <c r="A30" s="33">
        <f t="shared" si="1"/>
        <v>5.0999999999999979</v>
      </c>
      <c r="B30" s="99" t="s">
        <v>16</v>
      </c>
      <c r="C30" s="73" t="s">
        <v>26</v>
      </c>
      <c r="D30" s="74" t="s">
        <v>25</v>
      </c>
      <c r="E30" s="75">
        <v>5</v>
      </c>
      <c r="F30" s="12">
        <f t="shared" si="0"/>
        <v>0.36249999999999988</v>
      </c>
      <c r="H30" s="35">
        <v>3.4722222222222225E-3</v>
      </c>
    </row>
    <row r="31" spans="1:254" x14ac:dyDescent="0.25">
      <c r="A31" s="33" t="s">
        <v>64</v>
      </c>
      <c r="B31" s="99" t="s">
        <v>16</v>
      </c>
      <c r="C31" s="73" t="s">
        <v>61</v>
      </c>
      <c r="D31" s="74" t="s">
        <v>62</v>
      </c>
      <c r="E31" s="75">
        <v>5</v>
      </c>
      <c r="F31" s="12">
        <f t="shared" si="0"/>
        <v>0.36597222222222209</v>
      </c>
      <c r="H31" s="35"/>
    </row>
    <row r="32" spans="1:254" x14ac:dyDescent="0.25">
      <c r="A32" s="33">
        <f>A30+0.01</f>
        <v>5.1099999999999977</v>
      </c>
      <c r="B32" s="99" t="s">
        <v>27</v>
      </c>
      <c r="C32" s="74" t="s">
        <v>28</v>
      </c>
      <c r="D32" s="74" t="s">
        <v>25</v>
      </c>
      <c r="E32" s="75">
        <v>5</v>
      </c>
      <c r="F32" s="12">
        <f t="shared" si="0"/>
        <v>0.3694444444444443</v>
      </c>
      <c r="H32" s="35">
        <v>3.4722222222222225E-3</v>
      </c>
    </row>
    <row r="33" spans="1:8" ht="15" customHeight="1" x14ac:dyDescent="0.25">
      <c r="A33" s="33">
        <f t="shared" si="1"/>
        <v>5.1199999999999974</v>
      </c>
      <c r="B33" s="93" t="s">
        <v>16</v>
      </c>
      <c r="C33" s="28" t="s">
        <v>50</v>
      </c>
      <c r="D33" s="28" t="s">
        <v>49</v>
      </c>
      <c r="E33" s="34">
        <v>5</v>
      </c>
      <c r="F33" s="12">
        <f t="shared" si="0"/>
        <v>0.37291666666666651</v>
      </c>
      <c r="H33" s="35">
        <v>6.9444444444444441E-3</v>
      </c>
    </row>
    <row r="34" spans="1:8" ht="15" customHeight="1" x14ac:dyDescent="0.25">
      <c r="A34" s="33">
        <f t="shared" si="1"/>
        <v>5.1299999999999972</v>
      </c>
      <c r="B34" s="100" t="s">
        <v>16</v>
      </c>
      <c r="C34" s="89" t="s">
        <v>57</v>
      </c>
      <c r="D34" s="92" t="s">
        <v>49</v>
      </c>
      <c r="E34" s="91">
        <v>5</v>
      </c>
      <c r="F34" s="12">
        <f t="shared" si="0"/>
        <v>0.37638888888888872</v>
      </c>
      <c r="H34" s="35">
        <v>3.4722222222222225E-3</v>
      </c>
    </row>
    <row r="35" spans="1:8" x14ac:dyDescent="0.25">
      <c r="A35" s="33">
        <f t="shared" si="1"/>
        <v>5.139999999999997</v>
      </c>
      <c r="B35" s="99" t="s">
        <v>16</v>
      </c>
      <c r="C35" s="74" t="s">
        <v>29</v>
      </c>
      <c r="D35" s="74" t="s">
        <v>30</v>
      </c>
      <c r="E35" s="75">
        <v>5</v>
      </c>
      <c r="F35" s="12">
        <f t="shared" si="0"/>
        <v>0.37986111111111093</v>
      </c>
      <c r="H35" s="35">
        <v>3.4722222222222225E-3</v>
      </c>
    </row>
    <row r="36" spans="1:8" x14ac:dyDescent="0.25">
      <c r="A36" s="72">
        <f t="shared" si="1"/>
        <v>5.1499999999999968</v>
      </c>
      <c r="B36" s="99" t="s">
        <v>16</v>
      </c>
      <c r="C36" s="74" t="s">
        <v>47</v>
      </c>
      <c r="D36" s="74" t="s">
        <v>31</v>
      </c>
      <c r="E36" s="75">
        <v>5</v>
      </c>
      <c r="F36" s="12">
        <f t="shared" si="0"/>
        <v>0.38333333333333314</v>
      </c>
      <c r="H36" s="35">
        <v>3.4722222222222225E-3</v>
      </c>
    </row>
    <row r="37" spans="1:8" x14ac:dyDescent="0.25">
      <c r="A37" s="72">
        <f t="shared" si="1"/>
        <v>5.1599999999999966</v>
      </c>
      <c r="B37" s="99" t="s">
        <v>16</v>
      </c>
      <c r="C37" s="74" t="s">
        <v>52</v>
      </c>
      <c r="D37" s="74" t="s">
        <v>32</v>
      </c>
      <c r="E37" s="75">
        <v>10</v>
      </c>
      <c r="F37" s="12">
        <f t="shared" si="0"/>
        <v>0.38680555555555535</v>
      </c>
      <c r="H37" s="35">
        <v>6.9444444444444441E-3</v>
      </c>
    </row>
    <row r="38" spans="1:8" x14ac:dyDescent="0.25">
      <c r="A38" s="72">
        <f t="shared" si="1"/>
        <v>5.1699999999999964</v>
      </c>
      <c r="B38" s="99" t="s">
        <v>16</v>
      </c>
      <c r="C38" s="74" t="s">
        <v>53</v>
      </c>
      <c r="D38" s="74" t="s">
        <v>33</v>
      </c>
      <c r="E38" s="75">
        <v>5</v>
      </c>
      <c r="F38" s="12">
        <f t="shared" si="0"/>
        <v>0.39374999999999977</v>
      </c>
      <c r="H38" s="35">
        <v>3.4722222222222225E-3</v>
      </c>
    </row>
    <row r="39" spans="1:8" x14ac:dyDescent="0.25">
      <c r="A39" s="72">
        <f t="shared" si="1"/>
        <v>5.1799999999999962</v>
      </c>
      <c r="B39" s="99" t="s">
        <v>16</v>
      </c>
      <c r="C39" s="74" t="s">
        <v>34</v>
      </c>
      <c r="D39" s="74" t="s">
        <v>33</v>
      </c>
      <c r="E39" s="75">
        <v>5</v>
      </c>
      <c r="F39" s="12">
        <f t="shared" si="0"/>
        <v>0.39722222222222198</v>
      </c>
      <c r="H39" s="35">
        <v>3.4722222222222225E-3</v>
      </c>
    </row>
    <row r="40" spans="1:8" x14ac:dyDescent="0.25">
      <c r="A40" s="72">
        <f t="shared" si="1"/>
        <v>5.1899999999999959</v>
      </c>
      <c r="B40" s="99" t="s">
        <v>16</v>
      </c>
      <c r="C40" s="74" t="s">
        <v>73</v>
      </c>
      <c r="D40" s="74" t="s">
        <v>74</v>
      </c>
      <c r="E40" s="75">
        <v>5</v>
      </c>
      <c r="F40" s="12">
        <f t="shared" si="0"/>
        <v>0.40069444444444419</v>
      </c>
      <c r="H40" s="35">
        <v>3.4722222222222225E-3</v>
      </c>
    </row>
    <row r="41" spans="1:8" x14ac:dyDescent="0.25">
      <c r="A41" s="72">
        <f t="shared" si="1"/>
        <v>5.1999999999999957</v>
      </c>
      <c r="B41" s="99" t="s">
        <v>16</v>
      </c>
      <c r="C41" s="74" t="s">
        <v>36</v>
      </c>
      <c r="D41" s="74" t="s">
        <v>75</v>
      </c>
      <c r="E41" s="75">
        <v>5</v>
      </c>
      <c r="F41" s="12">
        <f t="shared" si="0"/>
        <v>0.4041666666666664</v>
      </c>
      <c r="H41" s="35">
        <v>3.4722222222222225E-3</v>
      </c>
    </row>
    <row r="42" spans="1:8" x14ac:dyDescent="0.25">
      <c r="A42" s="72">
        <f t="shared" si="1"/>
        <v>5.2099999999999955</v>
      </c>
      <c r="B42" s="99" t="s">
        <v>16</v>
      </c>
      <c r="C42" s="74" t="s">
        <v>37</v>
      </c>
      <c r="D42" s="74" t="s">
        <v>38</v>
      </c>
      <c r="E42" s="75">
        <v>5</v>
      </c>
      <c r="F42" s="12">
        <f t="shared" si="0"/>
        <v>0.40763888888888861</v>
      </c>
      <c r="H42" s="35">
        <v>3.4722222222222225E-3</v>
      </c>
    </row>
    <row r="43" spans="1:8" x14ac:dyDescent="0.25">
      <c r="A43" s="72">
        <f>A42+0.01</f>
        <v>5.2199999999999953</v>
      </c>
      <c r="B43" s="99" t="s">
        <v>16</v>
      </c>
      <c r="C43" s="74" t="s">
        <v>39</v>
      </c>
      <c r="D43" s="74" t="s">
        <v>40</v>
      </c>
      <c r="E43" s="75">
        <v>3</v>
      </c>
      <c r="F43" s="12">
        <f t="shared" si="0"/>
        <v>0.41111111111111082</v>
      </c>
      <c r="H43" s="35">
        <v>2.0833333333333333E-3</v>
      </c>
    </row>
    <row r="44" spans="1:8" x14ac:dyDescent="0.25">
      <c r="A44" s="72">
        <f t="shared" si="1"/>
        <v>5.2299999999999951</v>
      </c>
      <c r="B44" s="99" t="s">
        <v>16</v>
      </c>
      <c r="C44" s="74" t="s">
        <v>70</v>
      </c>
      <c r="D44" s="74" t="s">
        <v>76</v>
      </c>
      <c r="E44" s="75">
        <v>5</v>
      </c>
      <c r="F44" s="12">
        <f t="shared" si="0"/>
        <v>0.41319444444444414</v>
      </c>
      <c r="H44" s="35">
        <v>3.4722222222222225E-3</v>
      </c>
    </row>
    <row r="45" spans="1:8" x14ac:dyDescent="0.25">
      <c r="A45" s="33">
        <f t="shared" si="1"/>
        <v>5.2399999999999949</v>
      </c>
      <c r="B45" s="101" t="s">
        <v>16</v>
      </c>
      <c r="C45" s="74" t="s">
        <v>55</v>
      </c>
      <c r="D45" s="74" t="s">
        <v>35</v>
      </c>
      <c r="E45" s="75">
        <v>5</v>
      </c>
      <c r="F45" s="12">
        <f t="shared" si="0"/>
        <v>0.41666666666666635</v>
      </c>
      <c r="H45" s="35">
        <v>3.4722222222222225E-3</v>
      </c>
    </row>
    <row r="46" spans="1:8" ht="21" x14ac:dyDescent="0.25">
      <c r="A46" s="33">
        <f t="shared" si="1"/>
        <v>5.2499999999999947</v>
      </c>
      <c r="B46" s="99" t="s">
        <v>16</v>
      </c>
      <c r="C46" s="74" t="s">
        <v>54</v>
      </c>
      <c r="D46" s="74" t="s">
        <v>35</v>
      </c>
      <c r="E46" s="75">
        <v>5</v>
      </c>
      <c r="F46" s="12">
        <f t="shared" si="0"/>
        <v>0.42013888888888856</v>
      </c>
      <c r="H46" s="35">
        <v>3.4722222222222225E-3</v>
      </c>
    </row>
    <row r="47" spans="1:8" x14ac:dyDescent="0.25">
      <c r="A47" s="33">
        <f t="shared" si="1"/>
        <v>5.2599999999999945</v>
      </c>
      <c r="B47" s="101" t="s">
        <v>16</v>
      </c>
      <c r="C47" s="74" t="s">
        <v>56</v>
      </c>
      <c r="D47" s="74" t="s">
        <v>8</v>
      </c>
      <c r="E47" s="76">
        <v>5</v>
      </c>
      <c r="F47" s="12">
        <f t="shared" si="0"/>
        <v>0.42361111111111077</v>
      </c>
      <c r="H47" s="35">
        <v>3.4722222222222225E-3</v>
      </c>
    </row>
    <row r="48" spans="1:8" x14ac:dyDescent="0.25">
      <c r="A48" s="72">
        <f t="shared" si="1"/>
        <v>5.2699999999999942</v>
      </c>
      <c r="B48" s="99" t="s">
        <v>16</v>
      </c>
      <c r="C48" s="74" t="s">
        <v>42</v>
      </c>
      <c r="D48" s="74" t="s">
        <v>8</v>
      </c>
      <c r="E48" s="75">
        <v>3</v>
      </c>
      <c r="F48" s="12">
        <f t="shared" si="0"/>
        <v>0.42708333333333298</v>
      </c>
      <c r="H48" s="35">
        <v>2.0833333333333333E-3</v>
      </c>
    </row>
    <row r="49" spans="1:8" x14ac:dyDescent="0.25">
      <c r="A49" s="72">
        <f>A48+0.01</f>
        <v>5.279999999999994</v>
      </c>
      <c r="B49" s="99" t="s">
        <v>16</v>
      </c>
      <c r="C49" s="74" t="s">
        <v>43</v>
      </c>
      <c r="D49" s="74" t="s">
        <v>41</v>
      </c>
      <c r="E49" s="75">
        <v>15</v>
      </c>
      <c r="F49" s="12">
        <f t="shared" si="0"/>
        <v>0.42916666666666631</v>
      </c>
      <c r="H49" s="35">
        <v>1.0416666666666666E-2</v>
      </c>
    </row>
    <row r="50" spans="1:8" x14ac:dyDescent="0.25">
      <c r="A50" s="72">
        <f t="shared" si="1"/>
        <v>5.2899999999999938</v>
      </c>
      <c r="B50" s="99"/>
      <c r="C50" s="74"/>
      <c r="D50" s="74"/>
      <c r="E50" s="77"/>
      <c r="F50" s="12">
        <f t="shared" si="0"/>
        <v>0.43958333333333299</v>
      </c>
      <c r="H50" s="13"/>
    </row>
    <row r="51" spans="1:8" x14ac:dyDescent="0.25">
      <c r="A51" s="78">
        <f t="shared" si="1"/>
        <v>5.2999999999999936</v>
      </c>
      <c r="B51" s="79" t="s">
        <v>27</v>
      </c>
      <c r="C51" s="80" t="s">
        <v>44</v>
      </c>
      <c r="D51" s="80" t="s">
        <v>8</v>
      </c>
      <c r="E51" s="81"/>
      <c r="F51" s="90" t="s">
        <v>58</v>
      </c>
      <c r="H51" s="45"/>
    </row>
    <row r="52" spans="1:8" x14ac:dyDescent="0.25">
      <c r="A52" s="46"/>
      <c r="B52" s="47"/>
      <c r="C52" s="44"/>
      <c r="D52" s="44"/>
      <c r="E52" s="48"/>
      <c r="F52" s="49"/>
      <c r="H52" s="50"/>
    </row>
    <row r="53" spans="1:8" x14ac:dyDescent="0.25">
      <c r="A53" s="51" t="s">
        <v>3</v>
      </c>
      <c r="B53" s="47" t="s">
        <v>3</v>
      </c>
      <c r="C53" s="44" t="s">
        <v>45</v>
      </c>
      <c r="D53" s="44"/>
      <c r="E53" s="48" t="s">
        <v>3</v>
      </c>
      <c r="F53" s="49" t="s">
        <v>3</v>
      </c>
      <c r="H53" s="52" t="s">
        <v>3</v>
      </c>
    </row>
    <row r="54" spans="1:8" x14ac:dyDescent="0.25">
      <c r="A54" s="47"/>
      <c r="B54" s="102"/>
      <c r="C54" s="44" t="s">
        <v>46</v>
      </c>
      <c r="D54" s="53"/>
      <c r="E54" s="54"/>
      <c r="F54" s="55"/>
      <c r="H54" s="56"/>
    </row>
    <row r="55" spans="1:8" x14ac:dyDescent="0.25">
      <c r="A55" s="47"/>
      <c r="B55" s="103"/>
      <c r="C55" s="57"/>
      <c r="D55" s="58"/>
      <c r="E55" s="59"/>
      <c r="F55" s="60"/>
      <c r="H55" s="61"/>
    </row>
    <row r="56" spans="1:8" x14ac:dyDescent="0.25">
      <c r="A56" s="62"/>
      <c r="B56" s="104"/>
      <c r="C56" s="63"/>
    </row>
    <row r="57" spans="1:8" x14ac:dyDescent="0.25">
      <c r="A57" s="62"/>
      <c r="B57" s="104"/>
      <c r="C57" s="68"/>
      <c r="D57" s="68"/>
    </row>
    <row r="58" spans="1:8" x14ac:dyDescent="0.25">
      <c r="A58" s="62"/>
      <c r="B58" s="104"/>
      <c r="C58" s="69"/>
      <c r="D58" s="68"/>
    </row>
    <row r="59" spans="1:8" x14ac:dyDescent="0.25">
      <c r="D59" s="68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2013-03-18T14:40:05Z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