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30" yWindow="570" windowWidth="15975" windowHeight="11190"/>
  </bookViews>
  <sheets>
    <sheet name="EC_Closning_Agenda" sheetId="1" r:id="rId1"/>
  </sheets>
  <definedNames>
    <definedName name="_xlnm.Print_Area" localSheetId="0">EC_Closning_Agenda!$A$1:$F$95</definedName>
    <definedName name="Print_Area_MI">EC_Closning_Agenda!$A$1:$E$24</definedName>
    <definedName name="PRINT_AREA_MI_1">EC_Closning_Agenda!$A$1:$E$24</definedName>
  </definedNames>
  <calcPr calcId="144525"/>
</workbook>
</file>

<file path=xl/calcChain.xml><?xml version="1.0" encoding="utf-8"?>
<calcChain xmlns="http://schemas.openxmlformats.org/spreadsheetml/2006/main">
  <c r="A84" i="1" l="1"/>
  <c r="A83" i="1"/>
  <c r="A61" i="1"/>
  <c r="A48" i="1"/>
  <c r="A49" i="1" s="1"/>
  <c r="A50" i="1" s="1"/>
  <c r="A25" i="1"/>
  <c r="A26" i="1" s="1"/>
  <c r="A27" i="1" s="1"/>
  <c r="A62" i="1" l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51" i="1"/>
  <c r="A52" i="1" s="1"/>
  <c r="A53" i="1" s="1"/>
  <c r="A54" i="1" s="1"/>
  <c r="A55" i="1" s="1"/>
  <c r="A28" i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80" i="1"/>
  <c r="F93" i="1"/>
  <c r="F8" i="1"/>
  <c r="F9" i="1" s="1"/>
  <c r="F11" i="1" s="1"/>
  <c r="F12" i="1" s="1"/>
  <c r="F14" i="1" s="1"/>
  <c r="F15" i="1" s="1"/>
  <c r="F16" i="1" s="1"/>
  <c r="F17" i="1" s="1"/>
  <c r="F18" i="1" s="1"/>
  <c r="F19" i="1" s="1"/>
  <c r="F20" i="1" s="1"/>
  <c r="A14" i="1"/>
  <c r="A15" i="1" s="1"/>
  <c r="A16" i="1" s="1"/>
  <c r="A17" i="1" s="1"/>
  <c r="A18" i="1" s="1"/>
  <c r="A19" i="1" s="1"/>
  <c r="A20" i="1" s="1"/>
  <c r="A21" i="1" s="1"/>
  <c r="A11" i="1"/>
  <c r="A12" i="1" s="1"/>
  <c r="A9" i="1"/>
  <c r="A8" i="1"/>
  <c r="A85" i="1" l="1"/>
  <c r="A86" i="1" s="1"/>
  <c r="A87" i="1" s="1"/>
  <c r="A88" i="1" s="1"/>
  <c r="A89" i="1" s="1"/>
  <c r="A90" i="1" s="1"/>
  <c r="A91" i="1" s="1"/>
  <c r="F21" i="1"/>
  <c r="F22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A56" i="1"/>
  <c r="A57" i="1" s="1"/>
  <c r="A58" i="1" s="1"/>
  <c r="F41" i="1" l="1"/>
  <c r="F42" i="1" s="1"/>
  <c r="F43" i="1" s="1"/>
  <c r="F44" i="1" s="1"/>
  <c r="F45" i="1" s="1"/>
  <c r="F47" i="1" l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60" i="1" l="1"/>
  <c r="F61" i="1" s="1"/>
  <c r="F62" i="1" s="1"/>
  <c r="F63" i="1" s="1"/>
  <c r="F64" i="1" s="1"/>
  <c r="F65" i="1" l="1"/>
  <c r="F66" i="1" l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9" i="1" l="1"/>
  <c r="F80" i="1" s="1"/>
  <c r="F82" i="1" s="1"/>
  <c r="F83" i="1" l="1"/>
  <c r="F84" i="1" s="1"/>
  <c r="F85" i="1" s="1"/>
  <c r="F86" i="1" l="1"/>
  <c r="F87" i="1" s="1"/>
  <c r="F88" i="1" s="1"/>
  <c r="F89" i="1" s="1"/>
  <c r="F90" i="1" s="1"/>
  <c r="F91" i="1" s="1"/>
</calcChain>
</file>

<file path=xl/sharedStrings.xml><?xml version="1.0" encoding="utf-8"?>
<sst xmlns="http://schemas.openxmlformats.org/spreadsheetml/2006/main" count="229" uniqueCount="110">
  <si>
    <t>DRAFT AGENDA  -  IEEE 802 LMSC EXECUTIVE COMMITTEE MEETING</t>
  </si>
  <si>
    <t>Friday 1:00PM-6:00PM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</si>
  <si>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</si>
  <si>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</si>
  <si>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</si>
  <si>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</si>
  <si>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</si>
  <si>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</si>
  <si>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</si>
  <si>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</si>
  <si>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</si>
  <si>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</si>
  <si>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</si>
  <si>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</si>
  <si>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DT</t>
  </si>
  <si>
    <t>802 Overview and Architecture report</t>
  </si>
  <si>
    <t>Gilb</t>
  </si>
  <si>
    <t>Treasurer's report</t>
  </si>
  <si>
    <t>Chaplin</t>
  </si>
  <si>
    <t>P&amp;P Approval</t>
  </si>
  <si>
    <t>IEEE Standards Board and Sponsor Ballot Items</t>
  </si>
  <si>
    <t>Executive Committee Study Groups, Working Groups, TAGs</t>
  </si>
  <si>
    <t>LMSC Liaisons and External Interface</t>
  </si>
  <si>
    <t>IEEE SA items</t>
  </si>
  <si>
    <t>Information Items</t>
  </si>
  <si>
    <t>JTC1 ad-hoc report</t>
  </si>
  <si>
    <t>Myles</t>
  </si>
  <si>
    <t>Regulatory report</t>
  </si>
  <si>
    <t>Lynch</t>
  </si>
  <si>
    <t>Executive secretary report</t>
  </si>
  <si>
    <t>D'Ambrosia</t>
  </si>
  <si>
    <t>Network Services report</t>
  </si>
  <si>
    <t>Alfvin</t>
  </si>
  <si>
    <t>ADJOURN SEC MEETING</t>
  </si>
  <si>
    <t>MI*</t>
  </si>
  <si>
    <t>WG Officer Confirmation (802.16 Vice Chair, Harry Bims, 802.24 Chair, James Gilb, 802.24 Vice Chair, Tim Godfrey)</t>
  </si>
  <si>
    <t>802 EC Sponsored Interims - Jan 2015 and Jan 2016</t>
  </si>
  <si>
    <t>Future Venues</t>
  </si>
  <si>
    <t>IEEE 802 EC Interim Teleconference 5 Feb 2013, 1-3PM ET</t>
  </si>
  <si>
    <t xml:space="preserve">Call for Tutorials for March 2013 Plenary </t>
  </si>
  <si>
    <t>Approval of Non-NA/Non-US site for March 2014</t>
  </si>
  <si>
    <t>802.24, Smart Grid Group of Standards, Endorsement of 24-12-0033-01</t>
  </si>
  <si>
    <t>ME</t>
  </si>
  <si>
    <t>OM, 5C, WG P&amp;P, Chair's Guidelines Approval</t>
  </si>
  <si>
    <t>IEEE 802.1, P802.1AB-Cor1 to Sponsor Ballot (Conditional)</t>
  </si>
  <si>
    <t>Jeffree</t>
  </si>
  <si>
    <t>IEEE 802.1, P802.1AS-Cor1 to Sponsor Ballot (Conditional)</t>
  </si>
  <si>
    <t>IEEE 802.1, P802.1Qca SPB Path Control and Reservation PAR to NesCom</t>
  </si>
  <si>
    <t>IEEE 802.1, P802.1Qbz Wired and Wireless Bridging PAR  to NesCom</t>
  </si>
  <si>
    <t>IEEE 802.1,P802 O&amp;A to Sponsor Ballot (Conditional)</t>
  </si>
  <si>
    <t>IEEE 802.1, IEEE Std 802.1X and IEEE Std 802.1AE to ISO/IEC for approval as International Standards under the PSDO agreement</t>
  </si>
  <si>
    <t>IEEE 802.1 P802.1AEbw D1.1 to RevCom</t>
  </si>
  <si>
    <t>IEEE 802.1, Liaison response to the MEF liaison L00156-000 (CFM Link Trace Trigger).</t>
  </si>
  <si>
    <t>IEEE 802.1,Liaison response to the ITU liaison ols 443 (Bridging Transparent Clock frames)</t>
  </si>
  <si>
    <t>II*</t>
  </si>
  <si>
    <t>IEEE 802.3, P802.3bj PAR modification to NesCom</t>
  </si>
  <si>
    <t>Law</t>
  </si>
  <si>
    <t>IEEE 802.3, P802.3bp PAR to NesCom</t>
  </si>
  <si>
    <t>IEEE 802.3, P802.3.1 to Sponsor Ballot</t>
  </si>
  <si>
    <t>IEEE 802.1, 802.11 Bridging Study Group (1st Extension)</t>
  </si>
  <si>
    <t>IEEE 802.3, Reduced Twisted Pair Gigabit Ethernet Study Group (2nd Extension)</t>
  </si>
  <si>
    <t>IEEE 802.3, Next Generation BASE-T Study Group (1st extension)</t>
  </si>
  <si>
    <t>IEEE 802.3, Distinguished minimum latency traffic in a converged traffic environment Study Group (new SG)</t>
  </si>
  <si>
    <t>Liaison letter to ISO/IEC JTC1/SC 25 WG3: Response to technical report for 40 Gb/s cabling systems liaison letter</t>
  </si>
  <si>
    <t>IEEE-SA - ETSI MoU</t>
  </si>
  <si>
    <t>Kraemer</t>
  </si>
  <si>
    <t>IEEE 802.15, contingency extension of Ultra Low Power SG (2nd Ext)</t>
  </si>
  <si>
    <t>Heile</t>
  </si>
  <si>
    <t>IEEE 802.15, Layer2 Routing Study Group (New SG)</t>
  </si>
  <si>
    <t>IEEE 802.15, P802.15.4j to RevCom (Conditional)</t>
  </si>
  <si>
    <t>IEEE 802.15, P802.15.4k to Sponsor Ballot (Conditional)</t>
  </si>
  <si>
    <t>IEEE 802.15, P802.15.4q PAR to NesCom</t>
  </si>
  <si>
    <t>IEEE 802.15, P802.15.4 Corr1 (Submitted under 48 hr rule) to NesCom</t>
  </si>
  <si>
    <t>Marks</t>
  </si>
  <si>
    <t>IEEE 802.16, IEEE 802.16-12-0680-00-03R0 (identical to 802.18-12-0116-01) for review as an IEEE 802.16 communication under OM 8.2.2 (Sponsor subgroup communications with government bodies)</t>
  </si>
  <si>
    <t>IEEE 802.16, OmniRAN Study Group (New EC Study Group)</t>
  </si>
  <si>
    <t>IEEE 802.16, P802.16n to RevCom (Conditional)</t>
  </si>
  <si>
    <t>IEEE 802.16, P802.16.1.a to RevCom (Conditional)</t>
  </si>
  <si>
    <t>IEEE 802.16, P802.16r PAR to NesCom</t>
  </si>
  <si>
    <t>ME*</t>
  </si>
  <si>
    <t>IEEE 802.11, Press Release  - IEEE 802.11ad (Very High Throughput - 60 GHz)</t>
  </si>
  <si>
    <t>IEEE 802.18, 18-12-0114-02 “Draft comments to FCC Wireless Microphone Refresh Proceeding"</t>
  </si>
  <si>
    <t>IEEE 802.18, To Approve 18-12-0116-01 “Report to External Organizations on P802.16.3 Progress"</t>
  </si>
  <si>
    <t>IEEE 802.18, To Approve 18-12-0117-01 “Draft request to FCC for a Public Notice requesting comments to Progeny M-LMS testing"</t>
  </si>
  <si>
    <t>Das</t>
  </si>
  <si>
    <t>IEEE 802.21, P802.21 Revision PAR to NesCom</t>
  </si>
  <si>
    <t>IEEE 802.21, P802.21.1 PAR to NesCom</t>
  </si>
  <si>
    <t>IEEE 802.22, P802.22.1 Revision PAR to NesCom</t>
  </si>
  <si>
    <t>Mody</t>
  </si>
  <si>
    <t>IEEE 802.24, Press Release - IEEE 802 Wireless Standards / Smart Grids</t>
  </si>
  <si>
    <t>IEEE 802.24, Press Release - IEEE 802.24 Smart Grid Formation</t>
  </si>
  <si>
    <t>IEEE 802.24, Approval of SIF contributions to SGIP (24-12-0011-03, 24-12-0029-00)</t>
  </si>
  <si>
    <t>IEEE 802.24, 802.24 802 Package of SUN Standards</t>
  </si>
  <si>
    <t>Appeals report -No items to report</t>
  </si>
  <si>
    <t>IEEE 802 Stds Distribution (Digital Media)</t>
  </si>
  <si>
    <t>v02</t>
  </si>
  <si>
    <t>IEEE 802.11, P802.11ak (GLK) to NesCom</t>
  </si>
  <si>
    <t>IEEE 802.11, P802.11aq (PAD) to NesCom</t>
  </si>
  <si>
    <t>IEEE 802.11, Pre-association Discovery (PAD) SG (3rd Extension)</t>
  </si>
  <si>
    <t>IEEE 802.11, General Link (GLK) SG (2nd Extension)</t>
  </si>
  <si>
    <t>IEEE 802.11 submission to IEEE-SA Registration Authority</t>
  </si>
  <si>
    <t>IEEE 802.11 liaison to the Wi-Fi Alliance (WFA)</t>
  </si>
  <si>
    <t>IEEE 802.18, To approve IEEE 802.18-12-0118-01 “Draft LS to WP 5D: Comments on Working Doc toward a PDNR on the use of IMT for broadband PPDR" under OM subclause 8.2.1</t>
  </si>
  <si>
    <t>Law / All</t>
  </si>
  <si>
    <t>IEEE 802 / IETF Update</t>
  </si>
  <si>
    <t>Thaler</t>
  </si>
  <si>
    <t>Low Price Single Copy Sales Likely to Discontinue</t>
  </si>
  <si>
    <t>IEEE 802 Leadership Workshop and Agenda</t>
  </si>
  <si>
    <t>Announcements from the Chair (Introduce to Konstantinos)</t>
  </si>
  <si>
    <t>IEEE 802.11 submission to D. Romascanu (IETF/IEEE 802 areas of shared interest)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</si>
</sst>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General"/>
    <numFmt numFmtId="165" formatCode="hh&quot;:&quot;mm&quot; &quot;AM/PM&quot; &quot;"/>
  </numFmts>
  <fonts count="23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8"/>
      <color rgb="FFFF0000"/>
      <name val="Times New Roman"/>
      <family val="1"/>
    </font>
    <font>
      <sz val="8"/>
      <color rgb="FF000000"/>
      <name val="Times New Roman"/>
      <family val="1"/>
    </font>
    <font>
      <b/>
      <sz val="8"/>
      <color theme="1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82">
    <xf numFmtId="164" fontId="0" fillId="0" borderId="0" xfId="0"/>
    <xf numFmtId="164" fontId="18" fillId="0" borderId="10" xfId="0" applyFont="1" applyFill="1" applyBorder="1" applyAlignment="1">
      <alignment horizontal="left" vertical="top"/>
    </xf>
    <xf numFmtId="164" fontId="18" fillId="0" borderId="10" xfId="0" applyFont="1" applyBorder="1" applyAlignment="1">
      <alignment vertical="top"/>
    </xf>
    <xf numFmtId="164" fontId="18" fillId="0" borderId="10" xfId="0" applyFont="1" applyFill="1" applyBorder="1" applyAlignment="1" applyProtection="1">
      <alignment horizontal="center" vertical="top" wrapText="1"/>
    </xf>
    <xf numFmtId="1" fontId="18" fillId="0" borderId="10" xfId="0" applyNumberFormat="1" applyFont="1" applyBorder="1" applyAlignment="1">
      <alignment horizontal="center" vertical="top"/>
    </xf>
    <xf numFmtId="164" fontId="18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49" fontId="18" fillId="0" borderId="10" xfId="0" applyNumberFormat="1" applyFont="1" applyFill="1" applyBorder="1" applyAlignment="1" applyProtection="1">
      <alignment horizontal="left" vertical="top"/>
    </xf>
    <xf numFmtId="164" fontId="18" fillId="0" borderId="10" xfId="0" applyFont="1" applyFill="1" applyBorder="1" applyAlignment="1" applyProtection="1">
      <alignment horizontal="left" vertical="top"/>
    </xf>
    <xf numFmtId="164" fontId="18" fillId="0" borderId="10" xfId="0" applyFont="1" applyBorder="1" applyAlignment="1">
      <alignment vertical="top" wrapText="1"/>
    </xf>
    <xf numFmtId="1" fontId="18" fillId="0" borderId="10" xfId="0" applyNumberFormat="1" applyFont="1" applyBorder="1" applyAlignment="1" applyProtection="1">
      <alignment horizontal="center" vertical="top"/>
    </xf>
    <xf numFmtId="165" fontId="18" fillId="0" borderId="10" xfId="0" applyNumberFormat="1" applyFont="1" applyBorder="1" applyAlignment="1" applyProtection="1">
      <alignment horizontal="right" vertical="top"/>
    </xf>
    <xf numFmtId="164" fontId="18" fillId="14" borderId="10" xfId="0" applyFont="1" applyFill="1" applyBorder="1" applyAlignment="1" applyProtection="1">
      <alignment horizontal="left" vertical="top"/>
    </xf>
    <xf numFmtId="164" fontId="18" fillId="14" borderId="10" xfId="0" applyFont="1" applyFill="1" applyBorder="1" applyAlignment="1">
      <alignment vertical="top"/>
    </xf>
    <xf numFmtId="164" fontId="18" fillId="14" borderId="10" xfId="0" applyFont="1" applyFill="1" applyBorder="1" applyAlignment="1">
      <alignment vertical="top" wrapText="1"/>
    </xf>
    <xf numFmtId="164" fontId="19" fillId="14" borderId="10" xfId="0" applyFont="1" applyFill="1" applyBorder="1" applyAlignment="1">
      <alignment vertical="top"/>
    </xf>
    <xf numFmtId="1" fontId="19" fillId="14" borderId="10" xfId="0" applyNumberFormat="1" applyFont="1" applyFill="1" applyBorder="1" applyAlignment="1">
      <alignment horizontal="center" vertical="top"/>
    </xf>
    <xf numFmtId="164" fontId="19" fillId="14" borderId="10" xfId="0" applyFont="1" applyFill="1" applyBorder="1" applyAlignment="1">
      <alignment horizontal="right" vertical="top"/>
    </xf>
    <xf numFmtId="164" fontId="18" fillId="18" borderId="10" xfId="0" applyFont="1" applyFill="1" applyBorder="1" applyAlignment="1">
      <alignment vertical="top"/>
    </xf>
    <xf numFmtId="164" fontId="18" fillId="18" borderId="10" xfId="0" applyFont="1" applyFill="1" applyBorder="1" applyAlignment="1" applyProtection="1">
      <alignment horizontal="left" vertical="top"/>
    </xf>
    <xf numFmtId="164" fontId="18" fillId="18" borderId="10" xfId="0" applyFont="1" applyFill="1" applyBorder="1" applyAlignment="1" applyProtection="1">
      <alignment horizontal="left" vertical="top" wrapText="1"/>
    </xf>
    <xf numFmtId="1" fontId="18" fillId="18" borderId="10" xfId="0" applyNumberFormat="1" applyFont="1" applyFill="1" applyBorder="1" applyAlignment="1">
      <alignment horizontal="center" vertical="top"/>
    </xf>
    <xf numFmtId="165" fontId="18" fillId="18" borderId="10" xfId="0" applyNumberFormat="1" applyFont="1" applyFill="1" applyBorder="1" applyAlignment="1" applyProtection="1">
      <alignment horizontal="right" vertical="top"/>
    </xf>
    <xf numFmtId="164" fontId="18" fillId="0" borderId="10" xfId="0" applyFont="1" applyFill="1" applyBorder="1" applyAlignment="1">
      <alignment vertical="top"/>
    </xf>
    <xf numFmtId="164" fontId="18" fillId="0" borderId="10" xfId="0" applyFont="1" applyFill="1" applyBorder="1" applyAlignment="1">
      <alignment vertical="top" wrapText="1"/>
    </xf>
    <xf numFmtId="1" fontId="18" fillId="0" borderId="10" xfId="0" applyNumberFormat="1" applyFont="1" applyFill="1" applyBorder="1" applyAlignment="1">
      <alignment horizontal="center" vertical="top"/>
    </xf>
    <xf numFmtId="165" fontId="18" fillId="0" borderId="10" xfId="0" applyNumberFormat="1" applyFont="1" applyFill="1" applyBorder="1" applyAlignment="1" applyProtection="1">
      <alignment horizontal="right" vertical="top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horizontal="left" vertical="top"/>
    </xf>
    <xf numFmtId="165" fontId="18" fillId="0" borderId="0" xfId="0" applyNumberFormat="1" applyFont="1" applyFill="1" applyAlignment="1" applyProtection="1">
      <alignment vertical="top"/>
    </xf>
    <xf numFmtId="2" fontId="18" fillId="0" borderId="10" xfId="0" applyNumberFormat="1" applyFont="1" applyFill="1" applyBorder="1" applyAlignment="1" applyProtection="1">
      <alignment horizontal="left" vertical="top"/>
    </xf>
    <xf numFmtId="2" fontId="18" fillId="0" borderId="10" xfId="0" applyNumberFormat="1" applyFont="1" applyFill="1" applyBorder="1" applyAlignment="1" applyProtection="1">
      <alignment horizontal="left" vertical="top" wrapText="1"/>
    </xf>
    <xf numFmtId="1" fontId="18" fillId="0" borderId="10" xfId="0" applyNumberFormat="1" applyFont="1" applyFill="1" applyBorder="1" applyAlignment="1" applyProtection="1">
      <alignment horizontal="center" vertical="top"/>
    </xf>
    <xf numFmtId="2" fontId="18" fillId="16" borderId="0" xfId="0" applyNumberFormat="1" applyFont="1" applyFill="1" applyAlignment="1" applyProtection="1">
      <alignment horizontal="left" vertical="top" wrapText="1"/>
    </xf>
    <xf numFmtId="164" fontId="0" fillId="16" borderId="0" xfId="0" applyFill="1" applyAlignment="1">
      <alignment vertical="top"/>
    </xf>
    <xf numFmtId="164" fontId="0" fillId="16" borderId="0" xfId="0" applyFill="1"/>
    <xf numFmtId="2" fontId="18" fillId="0" borderId="0" xfId="0" applyNumberFormat="1" applyFont="1" applyFill="1" applyAlignment="1" applyProtection="1">
      <alignment horizontal="left" vertical="top" wrapText="1"/>
    </xf>
    <xf numFmtId="164" fontId="0" fillId="0" borderId="0" xfId="0" applyFill="1" applyAlignment="1">
      <alignment vertical="top"/>
    </xf>
    <xf numFmtId="164" fontId="0" fillId="0" borderId="0" xfId="0" applyFill="1"/>
    <xf numFmtId="164" fontId="21" fillId="0" borderId="0" xfId="0" applyFont="1" applyAlignment="1">
      <alignment vertical="top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horizontal="center" vertical="top"/>
    </xf>
    <xf numFmtId="164" fontId="0" fillId="0" borderId="0" xfId="0" applyAlignment="1">
      <alignment horizontal="right" vertical="top"/>
    </xf>
    <xf numFmtId="164" fontId="0" fillId="19" borderId="0" xfId="0" applyFill="1" applyAlignment="1">
      <alignment vertical="top"/>
    </xf>
    <xf numFmtId="164" fontId="0" fillId="19" borderId="0" xfId="0" applyFill="1"/>
    <xf numFmtId="164" fontId="18" fillId="0" borderId="11" xfId="0" applyFont="1" applyFill="1" applyBorder="1" applyAlignment="1" applyProtection="1">
      <alignment horizontal="left" vertical="top" wrapText="1"/>
    </xf>
    <xf numFmtId="2" fontId="18" fillId="0" borderId="11" xfId="0" applyNumberFormat="1" applyFont="1" applyFill="1" applyBorder="1" applyAlignment="1" applyProtection="1">
      <alignment horizontal="left" vertical="top" wrapText="1"/>
    </xf>
    <xf numFmtId="2" fontId="18" fillId="0" borderId="11" xfId="0" applyNumberFormat="1" applyFont="1" applyFill="1" applyBorder="1" applyAlignment="1" applyProtection="1">
      <alignment horizontal="left" vertical="top"/>
    </xf>
    <xf numFmtId="164" fontId="18" fillId="0" borderId="11" xfId="0" applyFont="1" applyFill="1" applyBorder="1" applyAlignment="1" applyProtection="1">
      <alignment horizontal="center" vertical="top" wrapText="1"/>
    </xf>
    <xf numFmtId="1" fontId="18" fillId="0" borderId="11" xfId="0" applyNumberFormat="1" applyFont="1" applyFill="1" applyBorder="1" applyAlignment="1" applyProtection="1">
      <alignment horizontal="center" vertical="top"/>
    </xf>
    <xf numFmtId="2" fontId="18" fillId="16" borderId="12" xfId="0" applyNumberFormat="1" applyFont="1" applyFill="1" applyBorder="1" applyAlignment="1" applyProtection="1">
      <alignment horizontal="left" vertical="top"/>
    </xf>
    <xf numFmtId="1" fontId="18" fillId="16" borderId="12" xfId="0" applyNumberFormat="1" applyFont="1" applyFill="1" applyBorder="1" applyAlignment="1" applyProtection="1">
      <alignment horizontal="center" vertical="top"/>
    </xf>
    <xf numFmtId="165" fontId="18" fillId="16" borderId="12" xfId="0" applyNumberFormat="1" applyFont="1" applyFill="1" applyBorder="1" applyAlignment="1" applyProtection="1">
      <alignment horizontal="right" vertical="top"/>
    </xf>
    <xf numFmtId="165" fontId="18" fillId="0" borderId="11" xfId="0" applyNumberFormat="1" applyFont="1" applyFill="1" applyBorder="1" applyAlignment="1" applyProtection="1">
      <alignment horizontal="right" vertical="top"/>
    </xf>
    <xf numFmtId="165" fontId="18" fillId="0" borderId="11" xfId="0" applyNumberFormat="1" applyFont="1" applyBorder="1" applyAlignment="1" applyProtection="1">
      <alignment horizontal="right" vertical="top"/>
    </xf>
    <xf numFmtId="2" fontId="18" fillId="0" borderId="13" xfId="0" applyNumberFormat="1" applyFont="1" applyFill="1" applyBorder="1" applyAlignment="1" applyProtection="1">
      <alignment horizontal="left" vertical="top"/>
    </xf>
    <xf numFmtId="1" fontId="18" fillId="0" borderId="13" xfId="0" applyNumberFormat="1" applyFont="1" applyFill="1" applyBorder="1" applyAlignment="1" applyProtection="1">
      <alignment horizontal="center" vertical="top"/>
    </xf>
    <xf numFmtId="165" fontId="18" fillId="0" borderId="13" xfId="0" applyNumberFormat="1" applyFont="1" applyFill="1" applyBorder="1" applyAlignment="1" applyProtection="1">
      <alignment horizontal="right" vertical="top"/>
    </xf>
    <xf numFmtId="164" fontId="18" fillId="0" borderId="11" xfId="0" applyFont="1" applyBorder="1" applyAlignment="1">
      <alignment vertical="top"/>
    </xf>
    <xf numFmtId="164" fontId="20" fillId="0" borderId="11" xfId="0" applyFont="1" applyFill="1" applyBorder="1" applyAlignment="1" applyProtection="1">
      <alignment horizontal="center" vertical="top" wrapText="1"/>
    </xf>
    <xf numFmtId="164" fontId="18" fillId="0" borderId="11" xfId="0" applyFont="1" applyFill="1" applyBorder="1" applyAlignment="1" applyProtection="1">
      <alignment horizontal="left" vertical="top"/>
    </xf>
    <xf numFmtId="1" fontId="18" fillId="0" borderId="11" xfId="0" applyNumberFormat="1" applyFont="1" applyBorder="1" applyAlignment="1" applyProtection="1">
      <alignment horizontal="center" vertical="top"/>
    </xf>
    <xf numFmtId="164" fontId="18" fillId="0" borderId="11" xfId="0" applyFont="1" applyFill="1" applyBorder="1" applyAlignment="1">
      <alignment vertical="top"/>
    </xf>
    <xf numFmtId="2" fontId="18" fillId="14" borderId="11" xfId="0" applyNumberFormat="1" applyFont="1" applyFill="1" applyBorder="1" applyAlignment="1" applyProtection="1">
      <alignment horizontal="left" vertical="top"/>
    </xf>
    <xf numFmtId="164" fontId="18" fillId="14" borderId="11" xfId="0" applyFont="1" applyFill="1" applyBorder="1" applyAlignment="1" applyProtection="1">
      <alignment horizontal="left" vertical="top"/>
    </xf>
    <xf numFmtId="164" fontId="18" fillId="14" borderId="11" xfId="0" applyFont="1" applyFill="1" applyBorder="1" applyAlignment="1">
      <alignment vertical="top" wrapText="1"/>
    </xf>
    <xf numFmtId="164" fontId="18" fillId="14" borderId="11" xfId="0" applyFont="1" applyFill="1" applyBorder="1" applyAlignment="1">
      <alignment vertical="top"/>
    </xf>
    <xf numFmtId="1" fontId="18" fillId="14" borderId="11" xfId="0" applyNumberFormat="1" applyFont="1" applyFill="1" applyBorder="1" applyAlignment="1" applyProtection="1">
      <alignment horizontal="center" vertical="top"/>
    </xf>
    <xf numFmtId="165" fontId="18" fillId="14" borderId="11" xfId="0" applyNumberFormat="1" applyFont="1" applyFill="1" applyBorder="1" applyAlignment="1" applyProtection="1">
      <alignment horizontal="right" vertical="top"/>
    </xf>
    <xf numFmtId="2" fontId="18" fillId="20" borderId="11" xfId="0" applyNumberFormat="1" applyFont="1" applyFill="1" applyBorder="1" applyAlignment="1" applyProtection="1">
      <alignment horizontal="left" vertical="top"/>
    </xf>
    <xf numFmtId="164" fontId="18" fillId="20" borderId="11" xfId="0" applyFont="1" applyFill="1" applyBorder="1" applyAlignment="1">
      <alignment vertical="top"/>
    </xf>
    <xf numFmtId="164" fontId="18" fillId="20" borderId="11" xfId="0" applyFont="1" applyFill="1" applyBorder="1" applyAlignment="1" applyProtection="1">
      <alignment horizontal="left" vertical="top" wrapText="1"/>
    </xf>
    <xf numFmtId="164" fontId="18" fillId="20" borderId="11" xfId="0" applyFont="1" applyFill="1" applyBorder="1" applyAlignment="1" applyProtection="1">
      <alignment horizontal="left" vertical="top"/>
    </xf>
    <xf numFmtId="1" fontId="18" fillId="20" borderId="11" xfId="0" applyNumberFormat="1" applyFont="1" applyFill="1" applyBorder="1" applyAlignment="1" applyProtection="1">
      <alignment horizontal="center" vertical="top"/>
    </xf>
    <xf numFmtId="165" fontId="18" fillId="20" borderId="11" xfId="0" applyNumberFormat="1" applyFont="1" applyFill="1" applyBorder="1" applyAlignment="1" applyProtection="1">
      <alignment horizontal="right" vertical="top"/>
    </xf>
    <xf numFmtId="2" fontId="18" fillId="20" borderId="11" xfId="0" applyNumberFormat="1" applyFont="1" applyFill="1" applyBorder="1" applyAlignment="1" applyProtection="1">
      <alignment horizontal="left" vertical="top" wrapText="1"/>
    </xf>
    <xf numFmtId="164" fontId="22" fillId="0" borderId="11" xfId="0" applyFont="1" applyFill="1" applyBorder="1" applyAlignment="1" applyProtection="1">
      <alignment horizontal="left" vertical="top" wrapText="1"/>
    </xf>
    <xf numFmtId="2" fontId="18" fillId="19" borderId="10" xfId="0" applyNumberFormat="1" applyFont="1" applyFill="1" applyBorder="1" applyAlignment="1" applyProtection="1">
      <alignment horizontal="left" vertical="top"/>
    </xf>
    <xf numFmtId="2" fontId="18" fillId="19" borderId="10" xfId="0" applyNumberFormat="1" applyFont="1" applyFill="1" applyBorder="1" applyAlignment="1" applyProtection="1">
      <alignment horizontal="left" vertical="top" wrapText="1"/>
    </xf>
    <xf numFmtId="2" fontId="18" fillId="21" borderId="10" xfId="0" applyNumberFormat="1" applyFont="1" applyFill="1" applyBorder="1" applyAlignment="1" applyProtection="1">
      <alignment horizontal="left" vertical="top"/>
    </xf>
    <xf numFmtId="1" fontId="18" fillId="19" borderId="10" xfId="0" applyNumberFormat="1" applyFont="1" applyFill="1" applyBorder="1" applyAlignment="1" applyProtection="1">
      <alignment horizontal="center" vertical="top"/>
    </xf>
    <xf numFmtId="165" fontId="18" fillId="19" borderId="10" xfId="0" applyNumberFormat="1" applyFont="1" applyFill="1" applyBorder="1" applyAlignment="1" applyProtection="1">
      <alignment horizontal="right"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3"/>
  <sheetViews>
    <sheetView tabSelected="1" workbookViewId="0">
      <selection activeCell="C64" sqref="C64"/>
    </sheetView>
  </sheetViews>
  <sheetFormatPr defaultColWidth="9.796875" defaultRowHeight="15.75" x14ac:dyDescent="0.25"/>
  <cols>
    <col min="1" max="1" width="3.59765625" style="6" customWidth="1"/>
    <col min="2" max="2" width="2.8984375" style="6" customWidth="1"/>
    <col min="3" max="3" width="41.3984375" style="40" customWidth="1"/>
    <col min="4" max="4" width="9.19921875" style="6" customWidth="1"/>
    <col min="5" max="5" width="2.59765625" style="41" customWidth="1"/>
    <col min="6" max="6" width="6.59765625" style="42" customWidth="1"/>
    <col min="7" max="7" width="3.796875" style="6" customWidth="1"/>
    <col min="8" max="8" width="2.69921875" style="6" customWidth="1"/>
    <col min="9" max="9" width="6" style="6" customWidth="1"/>
    <col min="10" max="10" width="4.09765625" style="6" customWidth="1"/>
    <col min="11" max="255" width="9.796875" style="6" customWidth="1"/>
    <col min="256" max="256" width="9.796875" customWidth="1"/>
  </cols>
  <sheetData>
    <row r="1" spans="1:255" ht="12.95" customHeight="1" x14ac:dyDescent="0.25">
      <c r="A1" s="1" t="s">
        <v>95</v>
      </c>
      <c r="B1" s="2"/>
      <c r="C1" s="3" t="s">
        <v>0</v>
      </c>
      <c r="D1" s="2"/>
      <c r="E1" s="4"/>
      <c r="F1" s="5"/>
    </row>
    <row r="2" spans="1:255" ht="13.35" customHeight="1" x14ac:dyDescent="0.25">
      <c r="A2" s="2"/>
      <c r="B2" s="2"/>
      <c r="C2" s="3" t="s">
        <v>1</v>
      </c>
      <c r="D2" s="2"/>
      <c r="E2" s="4"/>
      <c r="F2" s="5"/>
    </row>
    <row r="3" spans="1:255" ht="12.4" customHeight="1" x14ac:dyDescent="0.25">
      <c r="A3" s="2"/>
      <c r="B3" s="2"/>
      <c r="C3" s="3"/>
      <c r="D3" s="2"/>
      <c r="E3" s="4"/>
      <c r="F3" s="5"/>
    </row>
    <row r="4" spans="1:255" ht="21" x14ac:dyDescent="0.25">
      <c r="A4" s="7" t="s">
        <v>2</v>
      </c>
      <c r="B4" s="8" t="s">
        <v>3</v>
      </c>
      <c r="C4" s="9" t="s">
        <v>4</v>
      </c>
      <c r="D4" s="2"/>
      <c r="E4" s="10" t="s">
        <v>3</v>
      </c>
      <c r="F4" s="11" t="s">
        <v>3</v>
      </c>
    </row>
    <row r="5" spans="1:255" ht="12.4" customHeight="1" x14ac:dyDescent="0.25">
      <c r="A5" s="12"/>
      <c r="B5" s="13"/>
      <c r="C5" s="14" t="s">
        <v>5</v>
      </c>
      <c r="D5" s="15"/>
      <c r="E5" s="16"/>
      <c r="F5" s="17"/>
    </row>
    <row r="6" spans="1:255" ht="11.85" customHeight="1" x14ac:dyDescent="0.25">
      <c r="A6" s="18"/>
      <c r="B6" s="19"/>
      <c r="C6" s="20" t="s">
        <v>6</v>
      </c>
      <c r="D6" s="18"/>
      <c r="E6" s="21"/>
      <c r="F6" s="22"/>
    </row>
    <row r="7" spans="1:255" s="27" customFormat="1" ht="10.5" x14ac:dyDescent="0.25">
      <c r="A7" s="23"/>
      <c r="B7" s="8"/>
      <c r="C7" s="24"/>
      <c r="D7" s="23"/>
      <c r="E7" s="25"/>
      <c r="F7" s="26"/>
      <c r="H7" s="28"/>
      <c r="L7" s="29"/>
      <c r="N7" s="28"/>
      <c r="R7" s="29"/>
      <c r="T7" s="28"/>
      <c r="X7" s="29"/>
      <c r="Z7" s="28"/>
      <c r="AD7" s="29"/>
      <c r="AF7" s="28"/>
      <c r="AJ7" s="29"/>
      <c r="AL7" s="28"/>
      <c r="AP7" s="29"/>
      <c r="AR7" s="28"/>
      <c r="AV7" s="29"/>
      <c r="AX7" s="28"/>
      <c r="BB7" s="29"/>
      <c r="BD7" s="28"/>
      <c r="BH7" s="29"/>
      <c r="BJ7" s="28"/>
      <c r="BN7" s="29"/>
      <c r="BP7" s="28"/>
      <c r="BT7" s="29"/>
      <c r="BV7" s="28"/>
      <c r="BZ7" s="29"/>
      <c r="CB7" s="28"/>
      <c r="CF7" s="29"/>
      <c r="CH7" s="28"/>
      <c r="CL7" s="29"/>
      <c r="CN7" s="28"/>
      <c r="CR7" s="29"/>
      <c r="CT7" s="28"/>
      <c r="CX7" s="29"/>
      <c r="CZ7" s="28"/>
      <c r="DD7" s="29"/>
      <c r="DF7" s="28"/>
      <c r="DJ7" s="29"/>
      <c r="DL7" s="28"/>
      <c r="DP7" s="29"/>
      <c r="DR7" s="28"/>
      <c r="DV7" s="29"/>
      <c r="DX7" s="28"/>
      <c r="EB7" s="29"/>
      <c r="ED7" s="28"/>
      <c r="EH7" s="29"/>
      <c r="EJ7" s="28"/>
      <c r="EN7" s="29"/>
      <c r="EP7" s="28"/>
      <c r="ET7" s="29"/>
      <c r="EV7" s="28"/>
      <c r="EZ7" s="29"/>
      <c r="FB7" s="28"/>
      <c r="FF7" s="29"/>
      <c r="FH7" s="28"/>
      <c r="FL7" s="29"/>
      <c r="FN7" s="28"/>
      <c r="FR7" s="29"/>
      <c r="FT7" s="28"/>
      <c r="FX7" s="29"/>
      <c r="FZ7" s="28"/>
      <c r="GD7" s="29"/>
      <c r="GF7" s="28"/>
      <c r="GJ7" s="29"/>
      <c r="GL7" s="28"/>
      <c r="GP7" s="29"/>
      <c r="GR7" s="28"/>
      <c r="GV7" s="29"/>
      <c r="GX7" s="28"/>
      <c r="HB7" s="29"/>
      <c r="HD7" s="28"/>
      <c r="HH7" s="29"/>
      <c r="HJ7" s="28"/>
      <c r="HN7" s="29"/>
      <c r="HP7" s="28"/>
      <c r="HT7" s="29"/>
      <c r="HV7" s="28"/>
      <c r="HZ7" s="29"/>
      <c r="IB7" s="28"/>
      <c r="IF7" s="29"/>
      <c r="IH7" s="28"/>
      <c r="IL7" s="29"/>
      <c r="IN7" s="28"/>
      <c r="IR7" s="29"/>
      <c r="IT7" s="28"/>
    </row>
    <row r="8" spans="1:255" x14ac:dyDescent="0.25">
      <c r="A8" s="30">
        <f>1</f>
        <v>1</v>
      </c>
      <c r="B8" s="30"/>
      <c r="C8" s="31" t="s">
        <v>7</v>
      </c>
      <c r="D8" s="30" t="s">
        <v>8</v>
      </c>
      <c r="E8" s="32">
        <v>1</v>
      </c>
      <c r="F8" s="11">
        <f>TIME(13,0,0)</f>
        <v>0.54166666666666663</v>
      </c>
    </row>
    <row r="9" spans="1:255" x14ac:dyDescent="0.25">
      <c r="A9" s="30">
        <f>2</f>
        <v>2</v>
      </c>
      <c r="B9" s="30" t="s">
        <v>9</v>
      </c>
      <c r="C9" s="31" t="s">
        <v>10</v>
      </c>
      <c r="D9" s="30" t="s">
        <v>8</v>
      </c>
      <c r="E9" s="32">
        <v>10</v>
      </c>
      <c r="F9" s="11">
        <f>F8+TIME(0,E8,0)</f>
        <v>0.54236111111111107</v>
      </c>
    </row>
    <row r="10" spans="1:255" x14ac:dyDescent="0.25">
      <c r="A10" s="30"/>
      <c r="B10" s="30"/>
      <c r="C10" s="31"/>
      <c r="D10" s="30"/>
      <c r="E10" s="32"/>
      <c r="F10" s="11"/>
    </row>
    <row r="11" spans="1:255" x14ac:dyDescent="0.25">
      <c r="A11" s="30">
        <f>3</f>
        <v>3</v>
      </c>
      <c r="B11" s="30" t="s">
        <v>11</v>
      </c>
      <c r="C11" s="31" t="s">
        <v>108</v>
      </c>
      <c r="D11" s="30" t="s">
        <v>8</v>
      </c>
      <c r="E11" s="32">
        <v>5</v>
      </c>
      <c r="F11" s="11">
        <f>F9+TIME(0,E9,0)</f>
        <v>0.54930555555555549</v>
      </c>
    </row>
    <row r="12" spans="1:255" s="44" customFormat="1" ht="29.25" customHeight="1" x14ac:dyDescent="0.25">
      <c r="A12" s="77">
        <f>A11+0.01</f>
        <v>3.01</v>
      </c>
      <c r="B12" s="77" t="s">
        <v>9</v>
      </c>
      <c r="C12" s="78" t="s">
        <v>35</v>
      </c>
      <c r="D12" s="79" t="s">
        <v>8</v>
      </c>
      <c r="E12" s="80">
        <v>5</v>
      </c>
      <c r="F12" s="81">
        <f>F11+TIME(0,E11,0)</f>
        <v>0.5527777777777777</v>
      </c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  <c r="FO12" s="43"/>
      <c r="FP12" s="43"/>
      <c r="FQ12" s="43"/>
      <c r="FR12" s="43"/>
      <c r="FS12" s="43"/>
      <c r="FT12" s="43"/>
      <c r="FU12" s="43"/>
      <c r="FV12" s="43"/>
      <c r="FW12" s="43"/>
      <c r="FX12" s="43"/>
      <c r="FY12" s="43"/>
      <c r="FZ12" s="43"/>
      <c r="GA12" s="43"/>
      <c r="GB12" s="43"/>
      <c r="GC12" s="43"/>
      <c r="GD12" s="43"/>
      <c r="GE12" s="43"/>
      <c r="GF12" s="43"/>
      <c r="GG12" s="43"/>
      <c r="GH12" s="43"/>
      <c r="GI12" s="43"/>
      <c r="GJ12" s="43"/>
      <c r="GK12" s="43"/>
      <c r="GL12" s="43"/>
      <c r="GM12" s="43"/>
      <c r="GN12" s="43"/>
      <c r="GO12" s="43"/>
      <c r="GP12" s="43"/>
      <c r="GQ12" s="43"/>
      <c r="GR12" s="43"/>
      <c r="GS12" s="43"/>
      <c r="GT12" s="43"/>
      <c r="GU12" s="43"/>
      <c r="GV12" s="43"/>
      <c r="GW12" s="43"/>
      <c r="GX12" s="43"/>
      <c r="GY12" s="43"/>
      <c r="GZ12" s="43"/>
      <c r="HA12" s="43"/>
      <c r="HB12" s="43"/>
      <c r="HC12" s="43"/>
      <c r="HD12" s="43"/>
      <c r="HE12" s="43"/>
      <c r="HF12" s="43"/>
      <c r="HG12" s="43"/>
      <c r="HH12" s="43"/>
      <c r="HI12" s="43"/>
      <c r="HJ12" s="43"/>
      <c r="HK12" s="43"/>
      <c r="HL12" s="43"/>
      <c r="HM12" s="43"/>
      <c r="HN12" s="43"/>
      <c r="HO12" s="43"/>
      <c r="HP12" s="43"/>
      <c r="HQ12" s="43"/>
      <c r="HR12" s="43"/>
      <c r="HS12" s="43"/>
      <c r="HT12" s="43"/>
      <c r="HU12" s="43"/>
      <c r="HV12" s="43"/>
      <c r="HW12" s="43"/>
      <c r="HX12" s="43"/>
      <c r="HY12" s="43"/>
      <c r="HZ12" s="43"/>
      <c r="IA12" s="43"/>
      <c r="IB12" s="43"/>
      <c r="IC12" s="43"/>
      <c r="ID12" s="43"/>
      <c r="IE12" s="43"/>
      <c r="IF12" s="43"/>
      <c r="IG12" s="43"/>
      <c r="IH12" s="43"/>
      <c r="II12" s="43"/>
      <c r="IJ12" s="43"/>
      <c r="IK12" s="43"/>
      <c r="IL12" s="43"/>
      <c r="IM12" s="43"/>
      <c r="IN12" s="43"/>
      <c r="IO12" s="43"/>
      <c r="IP12" s="43"/>
      <c r="IQ12" s="43"/>
      <c r="IR12" s="43"/>
      <c r="IS12" s="43"/>
      <c r="IT12" s="43"/>
      <c r="IU12" s="43"/>
    </row>
    <row r="13" spans="1:255" s="35" customFormat="1" x14ac:dyDescent="0.25">
      <c r="A13" s="50"/>
      <c r="B13" s="50"/>
      <c r="C13" s="33"/>
      <c r="D13" s="50"/>
      <c r="E13" s="51"/>
      <c r="F13" s="52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4"/>
      <c r="FP13" s="34"/>
      <c r="FQ13" s="34"/>
      <c r="FR13" s="34"/>
      <c r="FS13" s="34"/>
      <c r="FT13" s="34"/>
      <c r="FU13" s="34"/>
      <c r="FV13" s="34"/>
      <c r="FW13" s="34"/>
      <c r="FX13" s="34"/>
      <c r="FY13" s="34"/>
      <c r="FZ13" s="34"/>
      <c r="GA13" s="34"/>
      <c r="GB13" s="34"/>
      <c r="GC13" s="34"/>
      <c r="GD13" s="34"/>
      <c r="GE13" s="34"/>
      <c r="GF13" s="34"/>
      <c r="GG13" s="34"/>
      <c r="GH13" s="34"/>
      <c r="GI13" s="34"/>
      <c r="GJ13" s="34"/>
      <c r="GK13" s="34"/>
      <c r="GL13" s="34"/>
      <c r="GM13" s="34"/>
      <c r="GN13" s="34"/>
      <c r="GO13" s="34"/>
      <c r="GP13" s="34"/>
      <c r="GQ13" s="34"/>
      <c r="GR13" s="34"/>
      <c r="GS13" s="34"/>
      <c r="GT13" s="34"/>
      <c r="GU13" s="34"/>
      <c r="GV13" s="34"/>
      <c r="GW13" s="34"/>
      <c r="GX13" s="34"/>
      <c r="GY13" s="34"/>
      <c r="GZ13" s="34"/>
      <c r="HA13" s="34"/>
      <c r="HB13" s="34"/>
      <c r="HC13" s="34"/>
      <c r="HD13" s="34"/>
      <c r="HE13" s="34"/>
      <c r="HF13" s="34"/>
      <c r="HG13" s="34"/>
      <c r="HH13" s="34"/>
      <c r="HI13" s="34"/>
      <c r="HJ13" s="34"/>
      <c r="HK13" s="34"/>
      <c r="HL13" s="34"/>
      <c r="HM13" s="34"/>
      <c r="HN13" s="34"/>
      <c r="HO13" s="34"/>
      <c r="HP13" s="34"/>
      <c r="HQ13" s="34"/>
      <c r="HR13" s="34"/>
      <c r="HS13" s="34"/>
      <c r="HT13" s="34"/>
      <c r="HU13" s="34"/>
      <c r="HV13" s="34"/>
      <c r="HW13" s="34"/>
      <c r="HX13" s="34"/>
      <c r="HY13" s="34"/>
      <c r="HZ13" s="34"/>
      <c r="IA13" s="34"/>
      <c r="IB13" s="34"/>
      <c r="IC13" s="34"/>
      <c r="ID13" s="34"/>
      <c r="IE13" s="34"/>
      <c r="IF13" s="34"/>
      <c r="IG13" s="34"/>
      <c r="IH13" s="34"/>
      <c r="II13" s="34"/>
      <c r="IJ13" s="34"/>
      <c r="IK13" s="34"/>
      <c r="IL13" s="34"/>
      <c r="IM13" s="34"/>
      <c r="IN13" s="34"/>
      <c r="IO13" s="34"/>
      <c r="IP13" s="34"/>
      <c r="IQ13" s="34"/>
      <c r="IR13" s="34"/>
      <c r="IS13" s="34"/>
      <c r="IT13" s="34"/>
      <c r="IU13" s="34"/>
    </row>
    <row r="14" spans="1:255" x14ac:dyDescent="0.25">
      <c r="A14" s="47">
        <f>4</f>
        <v>4</v>
      </c>
      <c r="B14" s="47"/>
      <c r="C14" s="48" t="s">
        <v>12</v>
      </c>
      <c r="D14" s="47"/>
      <c r="E14" s="49"/>
      <c r="F14" s="53">
        <f>F12+TIME(0,E12,0)</f>
        <v>0.55624999999999991</v>
      </c>
    </row>
    <row r="15" spans="1:255" x14ac:dyDescent="0.25">
      <c r="A15" s="47">
        <f t="shared" ref="A15:A21" si="0">A14+0.01</f>
        <v>4.01</v>
      </c>
      <c r="B15" s="47" t="s">
        <v>14</v>
      </c>
      <c r="C15" s="46" t="s">
        <v>15</v>
      </c>
      <c r="D15" s="47" t="s">
        <v>16</v>
      </c>
      <c r="E15" s="49">
        <v>5</v>
      </c>
      <c r="F15" s="54">
        <f t="shared" ref="F15:F22" si="1">F14+TIME(0,E14,0)</f>
        <v>0.55624999999999991</v>
      </c>
    </row>
    <row r="16" spans="1:255" x14ac:dyDescent="0.25">
      <c r="A16" s="47">
        <f t="shared" si="0"/>
        <v>4.0199999999999996</v>
      </c>
      <c r="B16" s="47" t="s">
        <v>9</v>
      </c>
      <c r="C16" s="45" t="s">
        <v>36</v>
      </c>
      <c r="D16" s="47" t="s">
        <v>13</v>
      </c>
      <c r="E16" s="49">
        <v>10</v>
      </c>
      <c r="F16" s="54">
        <f t="shared" si="1"/>
        <v>0.55972222222222212</v>
      </c>
    </row>
    <row r="17" spans="1:6" x14ac:dyDescent="0.25">
      <c r="A17" s="47">
        <f t="shared" si="0"/>
        <v>4.0299999999999994</v>
      </c>
      <c r="B17" s="47" t="s">
        <v>9</v>
      </c>
      <c r="C17" s="45" t="s">
        <v>40</v>
      </c>
      <c r="D17" s="47" t="s">
        <v>13</v>
      </c>
      <c r="E17" s="49">
        <v>5</v>
      </c>
      <c r="F17" s="54">
        <f t="shared" si="1"/>
        <v>0.56666666666666654</v>
      </c>
    </row>
    <row r="18" spans="1:6" x14ac:dyDescent="0.25">
      <c r="A18" s="47">
        <f t="shared" si="0"/>
        <v>4.0399999999999991</v>
      </c>
      <c r="B18" s="47" t="s">
        <v>14</v>
      </c>
      <c r="C18" s="45" t="s">
        <v>37</v>
      </c>
      <c r="D18" s="47" t="s">
        <v>13</v>
      </c>
      <c r="E18" s="49">
        <v>10</v>
      </c>
      <c r="F18" s="54">
        <f t="shared" si="1"/>
        <v>0.57013888888888875</v>
      </c>
    </row>
    <row r="19" spans="1:6" x14ac:dyDescent="0.25">
      <c r="A19" s="47">
        <f t="shared" si="0"/>
        <v>4.0499999999999989</v>
      </c>
      <c r="B19" s="47" t="s">
        <v>11</v>
      </c>
      <c r="C19" s="46" t="s">
        <v>17</v>
      </c>
      <c r="D19" s="47" t="s">
        <v>18</v>
      </c>
      <c r="E19" s="49">
        <v>10</v>
      </c>
      <c r="F19" s="54">
        <f t="shared" si="1"/>
        <v>0.57708333333333317</v>
      </c>
    </row>
    <row r="20" spans="1:6" x14ac:dyDescent="0.25">
      <c r="A20" s="47">
        <f t="shared" si="0"/>
        <v>4.0599999999999987</v>
      </c>
      <c r="B20" s="47" t="s">
        <v>9</v>
      </c>
      <c r="C20" s="46" t="s">
        <v>19</v>
      </c>
      <c r="D20" s="47" t="s">
        <v>16</v>
      </c>
      <c r="E20" s="49">
        <v>10</v>
      </c>
      <c r="F20" s="54">
        <f t="shared" si="1"/>
        <v>0.58402777777777759</v>
      </c>
    </row>
    <row r="21" spans="1:6" x14ac:dyDescent="0.25">
      <c r="A21" s="47">
        <f t="shared" si="0"/>
        <v>4.0699999999999985</v>
      </c>
      <c r="B21" s="47" t="s">
        <v>9</v>
      </c>
      <c r="C21" s="46" t="s">
        <v>43</v>
      </c>
      <c r="D21" s="47" t="s">
        <v>16</v>
      </c>
      <c r="E21" s="49">
        <v>15</v>
      </c>
      <c r="F21" s="54">
        <f>F20+TIME(0,E20,0)</f>
        <v>0.59097222222222201</v>
      </c>
    </row>
    <row r="22" spans="1:6" x14ac:dyDescent="0.25">
      <c r="A22" s="47">
        <v>4.08</v>
      </c>
      <c r="B22" s="47" t="s">
        <v>9</v>
      </c>
      <c r="C22" s="46" t="s">
        <v>94</v>
      </c>
      <c r="D22" s="47" t="s">
        <v>30</v>
      </c>
      <c r="E22" s="49">
        <v>10</v>
      </c>
      <c r="F22" s="54">
        <f t="shared" si="1"/>
        <v>0.60138888888888864</v>
      </c>
    </row>
    <row r="23" spans="1:6" x14ac:dyDescent="0.25">
      <c r="A23" s="55"/>
      <c r="B23" s="55"/>
      <c r="C23" s="36"/>
      <c r="D23" s="55"/>
      <c r="E23" s="56"/>
      <c r="F23" s="57"/>
    </row>
    <row r="24" spans="1:6" x14ac:dyDescent="0.25">
      <c r="A24" s="47">
        <v>5</v>
      </c>
      <c r="B24" s="58"/>
      <c r="C24" s="59" t="s">
        <v>20</v>
      </c>
      <c r="D24" s="60"/>
      <c r="E24" s="61">
        <v>0</v>
      </c>
      <c r="F24" s="54">
        <f>F22+TIME(0,E22,0)</f>
        <v>0.60833333333333306</v>
      </c>
    </row>
    <row r="25" spans="1:6" x14ac:dyDescent="0.25">
      <c r="A25" s="47">
        <f t="shared" ref="A25" si="2">A24+0.01</f>
        <v>5.01</v>
      </c>
      <c r="B25" s="58" t="s">
        <v>42</v>
      </c>
      <c r="C25" s="76" t="s">
        <v>97</v>
      </c>
      <c r="D25" s="60" t="s">
        <v>65</v>
      </c>
      <c r="E25" s="61">
        <v>4</v>
      </c>
      <c r="F25" s="54">
        <f t="shared" ref="F25:F35" si="3">F24+TIME(0,E24,0)</f>
        <v>0.60833333333333306</v>
      </c>
    </row>
    <row r="26" spans="1:6" x14ac:dyDescent="0.25">
      <c r="A26" s="47">
        <f t="shared" ref="A26:A45" si="4">A25+0.01</f>
        <v>5.0199999999999996</v>
      </c>
      <c r="B26" s="58" t="s">
        <v>42</v>
      </c>
      <c r="C26" s="76" t="s">
        <v>96</v>
      </c>
      <c r="D26" s="60" t="s">
        <v>65</v>
      </c>
      <c r="E26" s="61">
        <v>4</v>
      </c>
      <c r="F26" s="54">
        <f t="shared" si="3"/>
        <v>0.61111111111111083</v>
      </c>
    </row>
    <row r="27" spans="1:6" x14ac:dyDescent="0.25">
      <c r="A27" s="47">
        <f t="shared" si="4"/>
        <v>5.0299999999999994</v>
      </c>
      <c r="B27" s="62" t="s">
        <v>42</v>
      </c>
      <c r="C27" s="45" t="s">
        <v>69</v>
      </c>
      <c r="D27" s="60" t="s">
        <v>67</v>
      </c>
      <c r="E27" s="49">
        <v>4</v>
      </c>
      <c r="F27" s="54">
        <f t="shared" si="3"/>
        <v>0.6138888888888886</v>
      </c>
    </row>
    <row r="28" spans="1:6" x14ac:dyDescent="0.25">
      <c r="A28" s="47">
        <f t="shared" si="4"/>
        <v>5.0399999999999991</v>
      </c>
      <c r="B28" s="62" t="s">
        <v>42</v>
      </c>
      <c r="C28" s="45" t="s">
        <v>70</v>
      </c>
      <c r="D28" s="60" t="s">
        <v>67</v>
      </c>
      <c r="E28" s="49">
        <v>4</v>
      </c>
      <c r="F28" s="54">
        <f t="shared" si="3"/>
        <v>0.61666666666666636</v>
      </c>
    </row>
    <row r="29" spans="1:6" x14ac:dyDescent="0.25">
      <c r="A29" s="47">
        <f t="shared" si="4"/>
        <v>5.0499999999999989</v>
      </c>
      <c r="B29" s="62" t="s">
        <v>42</v>
      </c>
      <c r="C29" s="45" t="s">
        <v>71</v>
      </c>
      <c r="D29" s="60" t="s">
        <v>67</v>
      </c>
      <c r="E29" s="49">
        <v>4</v>
      </c>
      <c r="F29" s="54">
        <f t="shared" si="3"/>
        <v>0.61944444444444413</v>
      </c>
    </row>
    <row r="30" spans="1:6" x14ac:dyDescent="0.25">
      <c r="A30" s="47">
        <f t="shared" si="4"/>
        <v>5.0599999999999987</v>
      </c>
      <c r="B30" s="62" t="s">
        <v>42</v>
      </c>
      <c r="C30" s="45" t="s">
        <v>72</v>
      </c>
      <c r="D30" s="60" t="s">
        <v>67</v>
      </c>
      <c r="E30" s="49">
        <v>4</v>
      </c>
      <c r="F30" s="54">
        <f t="shared" si="3"/>
        <v>0.6222222222222219</v>
      </c>
    </row>
    <row r="31" spans="1:6" x14ac:dyDescent="0.25">
      <c r="A31" s="47">
        <f t="shared" si="4"/>
        <v>5.0699999999999985</v>
      </c>
      <c r="B31" s="62" t="s">
        <v>42</v>
      </c>
      <c r="C31" s="45" t="s">
        <v>76</v>
      </c>
      <c r="D31" s="60" t="s">
        <v>73</v>
      </c>
      <c r="E31" s="49">
        <v>4</v>
      </c>
      <c r="F31" s="54">
        <f t="shared" si="3"/>
        <v>0.62499999999999967</v>
      </c>
    </row>
    <row r="32" spans="1:6" x14ac:dyDescent="0.25">
      <c r="A32" s="47">
        <f t="shared" si="4"/>
        <v>5.0799999999999983</v>
      </c>
      <c r="B32" s="62" t="s">
        <v>42</v>
      </c>
      <c r="C32" s="45" t="s">
        <v>77</v>
      </c>
      <c r="D32" s="60" t="s">
        <v>73</v>
      </c>
      <c r="E32" s="49">
        <v>4</v>
      </c>
      <c r="F32" s="54">
        <f t="shared" si="3"/>
        <v>0.62777777777777743</v>
      </c>
    </row>
    <row r="33" spans="1:10" x14ac:dyDescent="0.25">
      <c r="A33" s="47">
        <f t="shared" si="4"/>
        <v>5.0899999999999981</v>
      </c>
      <c r="B33" s="62" t="s">
        <v>42</v>
      </c>
      <c r="C33" s="45" t="s">
        <v>78</v>
      </c>
      <c r="D33" s="60" t="s">
        <v>73</v>
      </c>
      <c r="E33" s="49">
        <v>4</v>
      </c>
      <c r="F33" s="54">
        <f t="shared" si="3"/>
        <v>0.6305555555555552</v>
      </c>
    </row>
    <row r="34" spans="1:10" x14ac:dyDescent="0.25">
      <c r="A34" s="47">
        <f t="shared" si="4"/>
        <v>5.0999999999999979</v>
      </c>
      <c r="B34" s="62" t="s">
        <v>42</v>
      </c>
      <c r="C34" s="45" t="s">
        <v>85</v>
      </c>
      <c r="D34" s="60" t="s">
        <v>84</v>
      </c>
      <c r="E34" s="49">
        <v>4</v>
      </c>
      <c r="F34" s="54">
        <f t="shared" si="3"/>
        <v>0.63333333333333297</v>
      </c>
    </row>
    <row r="35" spans="1:10" x14ac:dyDescent="0.25">
      <c r="A35" s="47">
        <f t="shared" si="4"/>
        <v>5.1099999999999977</v>
      </c>
      <c r="B35" s="62" t="s">
        <v>42</v>
      </c>
      <c r="C35" s="45" t="s">
        <v>86</v>
      </c>
      <c r="D35" s="60" t="s">
        <v>84</v>
      </c>
      <c r="E35" s="49">
        <v>4</v>
      </c>
      <c r="F35" s="54">
        <f t="shared" si="3"/>
        <v>0.63611111111111074</v>
      </c>
    </row>
    <row r="36" spans="1:10" x14ac:dyDescent="0.25">
      <c r="A36" s="47">
        <f t="shared" si="4"/>
        <v>5.1199999999999974</v>
      </c>
      <c r="B36" s="62" t="s">
        <v>42</v>
      </c>
      <c r="C36" s="45" t="s">
        <v>87</v>
      </c>
      <c r="D36" s="60" t="s">
        <v>88</v>
      </c>
      <c r="E36" s="49">
        <v>4</v>
      </c>
      <c r="F36" s="54">
        <f t="shared" ref="F36:F45" si="5">F35+TIME(0,E35,0)</f>
        <v>0.63888888888888851</v>
      </c>
    </row>
    <row r="37" spans="1:10" x14ac:dyDescent="0.25">
      <c r="A37" s="47">
        <f t="shared" si="4"/>
        <v>5.1299999999999972</v>
      </c>
      <c r="B37" s="62" t="s">
        <v>42</v>
      </c>
      <c r="C37" s="45" t="s">
        <v>47</v>
      </c>
      <c r="D37" s="60" t="s">
        <v>45</v>
      </c>
      <c r="E37" s="49">
        <v>4</v>
      </c>
      <c r="F37" s="54">
        <f t="shared" si="5"/>
        <v>0.64166666666666627</v>
      </c>
    </row>
    <row r="38" spans="1:10" x14ac:dyDescent="0.25">
      <c r="A38" s="47">
        <f t="shared" si="4"/>
        <v>5.139999999999997</v>
      </c>
      <c r="B38" s="62" t="s">
        <v>42</v>
      </c>
      <c r="C38" s="45" t="s">
        <v>48</v>
      </c>
      <c r="D38" s="60" t="s">
        <v>45</v>
      </c>
      <c r="E38" s="49">
        <v>4</v>
      </c>
      <c r="F38" s="54">
        <f t="shared" si="5"/>
        <v>0.64444444444444404</v>
      </c>
    </row>
    <row r="39" spans="1:10" x14ac:dyDescent="0.25">
      <c r="A39" s="47">
        <f t="shared" si="4"/>
        <v>5.1499999999999968</v>
      </c>
      <c r="B39" s="62" t="s">
        <v>42</v>
      </c>
      <c r="C39" s="45" t="s">
        <v>49</v>
      </c>
      <c r="D39" s="60" t="s">
        <v>45</v>
      </c>
      <c r="E39" s="49">
        <v>4</v>
      </c>
      <c r="F39" s="54">
        <f t="shared" si="5"/>
        <v>0.64722222222222181</v>
      </c>
    </row>
    <row r="40" spans="1:10" x14ac:dyDescent="0.25">
      <c r="A40" s="47">
        <f t="shared" si="4"/>
        <v>5.1599999999999966</v>
      </c>
      <c r="B40" s="62" t="s">
        <v>42</v>
      </c>
      <c r="C40" s="45" t="s">
        <v>51</v>
      </c>
      <c r="D40" s="60" t="s">
        <v>45</v>
      </c>
      <c r="E40" s="49">
        <v>4</v>
      </c>
      <c r="F40" s="54">
        <f t="shared" si="5"/>
        <v>0.64999999999999958</v>
      </c>
    </row>
    <row r="41" spans="1:10" x14ac:dyDescent="0.25">
      <c r="A41" s="47">
        <f t="shared" si="4"/>
        <v>5.1699999999999964</v>
      </c>
      <c r="B41" s="62" t="s">
        <v>42</v>
      </c>
      <c r="C41" s="45" t="s">
        <v>44</v>
      </c>
      <c r="D41" s="60" t="s">
        <v>45</v>
      </c>
      <c r="E41" s="49">
        <v>4</v>
      </c>
      <c r="F41" s="54">
        <f t="shared" si="5"/>
        <v>0.65277777777777735</v>
      </c>
    </row>
    <row r="42" spans="1:10" x14ac:dyDescent="0.25">
      <c r="A42" s="47">
        <f t="shared" si="4"/>
        <v>5.1799999999999962</v>
      </c>
      <c r="B42" s="62" t="s">
        <v>42</v>
      </c>
      <c r="C42" s="45" t="s">
        <v>46</v>
      </c>
      <c r="D42" s="60" t="s">
        <v>45</v>
      </c>
      <c r="E42" s="49">
        <v>4</v>
      </c>
      <c r="F42" s="54">
        <f t="shared" si="5"/>
        <v>0.65555555555555511</v>
      </c>
    </row>
    <row r="43" spans="1:10" x14ac:dyDescent="0.25">
      <c r="A43" s="47">
        <f t="shared" si="4"/>
        <v>5.1899999999999959</v>
      </c>
      <c r="B43" s="62" t="s">
        <v>42</v>
      </c>
      <c r="C43" s="45" t="s">
        <v>55</v>
      </c>
      <c r="D43" s="60" t="s">
        <v>56</v>
      </c>
      <c r="E43" s="49">
        <v>4</v>
      </c>
      <c r="F43" s="54">
        <f t="shared" si="5"/>
        <v>0.65833333333333288</v>
      </c>
    </row>
    <row r="44" spans="1:10" x14ac:dyDescent="0.25">
      <c r="A44" s="47">
        <f t="shared" si="4"/>
        <v>5.1999999999999957</v>
      </c>
      <c r="B44" s="62" t="s">
        <v>42</v>
      </c>
      <c r="C44" s="45" t="s">
        <v>57</v>
      </c>
      <c r="D44" s="60" t="s">
        <v>56</v>
      </c>
      <c r="E44" s="49">
        <v>4</v>
      </c>
      <c r="F44" s="54">
        <f t="shared" si="5"/>
        <v>0.66111111111111065</v>
      </c>
    </row>
    <row r="45" spans="1:10" x14ac:dyDescent="0.25">
      <c r="A45" s="47">
        <f t="shared" si="4"/>
        <v>5.2099999999999955</v>
      </c>
      <c r="B45" s="62" t="s">
        <v>42</v>
      </c>
      <c r="C45" s="45" t="s">
        <v>58</v>
      </c>
      <c r="D45" s="60" t="s">
        <v>56</v>
      </c>
      <c r="E45" s="49">
        <v>4</v>
      </c>
      <c r="F45" s="54">
        <f t="shared" si="5"/>
        <v>0.66388888888888842</v>
      </c>
    </row>
    <row r="46" spans="1:10" x14ac:dyDescent="0.25">
      <c r="A46" s="47"/>
      <c r="B46" s="47"/>
      <c r="C46" s="46"/>
      <c r="D46" s="47"/>
      <c r="E46" s="49"/>
      <c r="F46" s="53"/>
      <c r="G46" s="37"/>
      <c r="H46" s="37"/>
      <c r="I46" s="37"/>
      <c r="J46" s="37"/>
    </row>
    <row r="47" spans="1:10" x14ac:dyDescent="0.25">
      <c r="A47" s="47">
        <v>6</v>
      </c>
      <c r="B47" s="62"/>
      <c r="C47" s="48" t="s">
        <v>21</v>
      </c>
      <c r="D47" s="60"/>
      <c r="E47" s="49"/>
      <c r="F47" s="54">
        <f>F45+TIME(0,E45,0)</f>
        <v>0.66666666666666619</v>
      </c>
    </row>
    <row r="48" spans="1:10" x14ac:dyDescent="0.25">
      <c r="A48" s="47">
        <f t="shared" ref="A48" si="6">A47+0.01</f>
        <v>6.01</v>
      </c>
      <c r="B48" s="62" t="s">
        <v>9</v>
      </c>
      <c r="C48" s="45" t="s">
        <v>98</v>
      </c>
      <c r="D48" s="60" t="s">
        <v>65</v>
      </c>
      <c r="E48" s="49">
        <v>5</v>
      </c>
      <c r="F48" s="54">
        <f t="shared" ref="F48:F49" si="7">F47+TIME(0,E47,0)</f>
        <v>0.66666666666666619</v>
      </c>
    </row>
    <row r="49" spans="1:256" x14ac:dyDescent="0.25">
      <c r="A49" s="47">
        <f t="shared" ref="A49:A58" si="8">A48+0.01</f>
        <v>6.02</v>
      </c>
      <c r="B49" s="62" t="s">
        <v>9</v>
      </c>
      <c r="C49" s="45" t="s">
        <v>99</v>
      </c>
      <c r="D49" s="60" t="s">
        <v>65</v>
      </c>
      <c r="E49" s="49">
        <v>5</v>
      </c>
      <c r="F49" s="54">
        <f t="shared" si="7"/>
        <v>0.6701388888888884</v>
      </c>
    </row>
    <row r="50" spans="1:256" x14ac:dyDescent="0.25">
      <c r="A50" s="69">
        <f t="shared" si="8"/>
        <v>6.0299999999999994</v>
      </c>
      <c r="B50" s="70" t="s">
        <v>34</v>
      </c>
      <c r="C50" s="71" t="s">
        <v>66</v>
      </c>
      <c r="D50" s="72" t="s">
        <v>67</v>
      </c>
      <c r="E50" s="73">
        <v>0</v>
      </c>
      <c r="F50" s="74">
        <f t="shared" ref="F50:F58" si="9">F49+TIME(0,E49,0)</f>
        <v>0.67361111111111061</v>
      </c>
    </row>
    <row r="51" spans="1:256" x14ac:dyDescent="0.25">
      <c r="A51" s="47">
        <f t="shared" si="8"/>
        <v>6.0399999999999991</v>
      </c>
      <c r="B51" s="62" t="s">
        <v>9</v>
      </c>
      <c r="C51" s="45" t="s">
        <v>68</v>
      </c>
      <c r="D51" s="60" t="s">
        <v>67</v>
      </c>
      <c r="E51" s="49">
        <v>5</v>
      </c>
      <c r="F51" s="54">
        <f t="shared" si="9"/>
        <v>0.67361111111111061</v>
      </c>
    </row>
    <row r="52" spans="1:256" ht="31.5" x14ac:dyDescent="0.25">
      <c r="A52" s="69">
        <f t="shared" si="8"/>
        <v>6.0499999999999989</v>
      </c>
      <c r="B52" s="70" t="s">
        <v>54</v>
      </c>
      <c r="C52" s="71" t="s">
        <v>74</v>
      </c>
      <c r="D52" s="72" t="s">
        <v>73</v>
      </c>
      <c r="E52" s="73">
        <v>0</v>
      </c>
      <c r="F52" s="74">
        <f t="shared" si="9"/>
        <v>0.67708333333333282</v>
      </c>
    </row>
    <row r="53" spans="1:256" x14ac:dyDescent="0.25">
      <c r="A53" s="47">
        <f t="shared" si="8"/>
        <v>6.0599999999999987</v>
      </c>
      <c r="B53" s="62" t="s">
        <v>9</v>
      </c>
      <c r="C53" s="45" t="s">
        <v>75</v>
      </c>
      <c r="D53" s="60" t="s">
        <v>73</v>
      </c>
      <c r="E53" s="49">
        <v>10</v>
      </c>
      <c r="F53" s="54">
        <f t="shared" si="9"/>
        <v>0.67708333333333282</v>
      </c>
    </row>
    <row r="54" spans="1:256" x14ac:dyDescent="0.25">
      <c r="A54" s="47">
        <f t="shared" si="8"/>
        <v>6.0699999999999985</v>
      </c>
      <c r="B54" s="62" t="s">
        <v>9</v>
      </c>
      <c r="C54" s="45" t="s">
        <v>41</v>
      </c>
      <c r="D54" s="60" t="s">
        <v>16</v>
      </c>
      <c r="E54" s="49">
        <v>10</v>
      </c>
      <c r="F54" s="54">
        <f t="shared" si="9"/>
        <v>0.68402777777777724</v>
      </c>
    </row>
    <row r="55" spans="1:256" x14ac:dyDescent="0.25">
      <c r="A55" s="69">
        <f t="shared" si="8"/>
        <v>6.0799999999999983</v>
      </c>
      <c r="B55" s="70" t="s">
        <v>34</v>
      </c>
      <c r="C55" s="71" t="s">
        <v>59</v>
      </c>
      <c r="D55" s="72" t="s">
        <v>45</v>
      </c>
      <c r="E55" s="73">
        <v>0</v>
      </c>
      <c r="F55" s="74">
        <f t="shared" si="9"/>
        <v>0.69097222222222165</v>
      </c>
    </row>
    <row r="56" spans="1:256" ht="21" x14ac:dyDescent="0.25">
      <c r="A56" s="47">
        <f t="shared" si="8"/>
        <v>6.0899999999999981</v>
      </c>
      <c r="B56" s="62" t="s">
        <v>9</v>
      </c>
      <c r="C56" s="45" t="s">
        <v>60</v>
      </c>
      <c r="D56" s="60" t="s">
        <v>56</v>
      </c>
      <c r="E56" s="49">
        <v>5</v>
      </c>
      <c r="F56" s="54">
        <f t="shared" si="9"/>
        <v>0.69097222222222165</v>
      </c>
    </row>
    <row r="57" spans="1:256" x14ac:dyDescent="0.25">
      <c r="A57" s="69">
        <f t="shared" si="8"/>
        <v>6.0999999999999979</v>
      </c>
      <c r="B57" s="70" t="s">
        <v>34</v>
      </c>
      <c r="C57" s="71" t="s">
        <v>61</v>
      </c>
      <c r="D57" s="72" t="s">
        <v>56</v>
      </c>
      <c r="E57" s="73">
        <v>0</v>
      </c>
      <c r="F57" s="74">
        <f t="shared" si="9"/>
        <v>0.69444444444444386</v>
      </c>
    </row>
    <row r="58" spans="1:256" ht="21" x14ac:dyDescent="0.25">
      <c r="A58" s="47">
        <f t="shared" si="8"/>
        <v>6.1099999999999977</v>
      </c>
      <c r="B58" s="62" t="s">
        <v>9</v>
      </c>
      <c r="C58" s="45" t="s">
        <v>62</v>
      </c>
      <c r="D58" s="60" t="s">
        <v>56</v>
      </c>
      <c r="E58" s="49">
        <v>5</v>
      </c>
      <c r="F58" s="54">
        <f t="shared" si="9"/>
        <v>0.69444444444444386</v>
      </c>
    </row>
    <row r="59" spans="1:256" x14ac:dyDescent="0.25">
      <c r="A59" s="47"/>
      <c r="B59" s="47"/>
      <c r="C59" s="46"/>
      <c r="D59" s="47"/>
      <c r="E59" s="49"/>
      <c r="F59" s="54"/>
    </row>
    <row r="60" spans="1:256" s="37" customFormat="1" x14ac:dyDescent="0.25">
      <c r="A60" s="47">
        <v>7</v>
      </c>
      <c r="B60" s="47"/>
      <c r="C60" s="48" t="s">
        <v>22</v>
      </c>
      <c r="D60" s="47"/>
      <c r="E60" s="49"/>
      <c r="F60" s="54">
        <f>F58+TIME(0,E58,0)</f>
        <v>0.69791666666666607</v>
      </c>
      <c r="IV60" s="38"/>
    </row>
    <row r="61" spans="1:256" ht="21" x14ac:dyDescent="0.25">
      <c r="A61" s="47">
        <f t="shared" ref="A61:A64" si="10">A60+0.01</f>
        <v>7.01</v>
      </c>
      <c r="B61" s="62" t="s">
        <v>42</v>
      </c>
      <c r="C61" s="45" t="s">
        <v>50</v>
      </c>
      <c r="D61" s="60" t="s">
        <v>45</v>
      </c>
      <c r="E61" s="49">
        <v>5</v>
      </c>
      <c r="F61" s="54">
        <f t="shared" ref="F61:F66" si="11">F60+TIME(0,E60,0)</f>
        <v>0.69791666666666607</v>
      </c>
    </row>
    <row r="62" spans="1:256" s="37" customFormat="1" x14ac:dyDescent="0.25">
      <c r="A62" s="47">
        <f t="shared" si="10"/>
        <v>7.02</v>
      </c>
      <c r="B62" s="47" t="s">
        <v>42</v>
      </c>
      <c r="C62" s="45" t="s">
        <v>64</v>
      </c>
      <c r="D62" s="47" t="s">
        <v>103</v>
      </c>
      <c r="E62" s="49">
        <v>5</v>
      </c>
      <c r="F62" s="54">
        <f t="shared" si="11"/>
        <v>0.70138888888888828</v>
      </c>
      <c r="IV62" s="38"/>
    </row>
    <row r="63" spans="1:256" s="37" customFormat="1" x14ac:dyDescent="0.25">
      <c r="A63" s="47">
        <f t="shared" si="10"/>
        <v>7.0299999999999994</v>
      </c>
      <c r="B63" s="47" t="s">
        <v>42</v>
      </c>
      <c r="C63" s="45" t="s">
        <v>80</v>
      </c>
      <c r="D63" s="47" t="s">
        <v>65</v>
      </c>
      <c r="E63" s="49">
        <v>5</v>
      </c>
      <c r="F63" s="54">
        <f t="shared" si="11"/>
        <v>0.70486111111111049</v>
      </c>
      <c r="IV63" s="38"/>
    </row>
    <row r="64" spans="1:256" s="37" customFormat="1" ht="21" x14ac:dyDescent="0.25">
      <c r="A64" s="47">
        <f t="shared" si="10"/>
        <v>7.0399999999999991</v>
      </c>
      <c r="B64" s="47" t="s">
        <v>11</v>
      </c>
      <c r="C64" s="45" t="s">
        <v>109</v>
      </c>
      <c r="D64" s="47" t="s">
        <v>65</v>
      </c>
      <c r="E64" s="49">
        <v>5</v>
      </c>
      <c r="F64" s="54">
        <f t="shared" si="11"/>
        <v>0.7083333333333327</v>
      </c>
      <c r="IV64" s="38"/>
    </row>
    <row r="65" spans="1:256" s="37" customFormat="1" x14ac:dyDescent="0.25">
      <c r="A65" s="47">
        <f t="shared" ref="A65:A77" si="12">A64+0.01</f>
        <v>7.0499999999999989</v>
      </c>
      <c r="B65" s="47" t="s">
        <v>11</v>
      </c>
      <c r="C65" s="45" t="s">
        <v>100</v>
      </c>
      <c r="D65" s="47" t="s">
        <v>65</v>
      </c>
      <c r="E65" s="49">
        <v>5</v>
      </c>
      <c r="F65" s="54">
        <f t="shared" si="11"/>
        <v>0.71180555555555491</v>
      </c>
      <c r="IV65" s="38"/>
    </row>
    <row r="66" spans="1:256" s="37" customFormat="1" x14ac:dyDescent="0.25">
      <c r="A66" s="47">
        <f t="shared" si="12"/>
        <v>7.0599999999999987</v>
      </c>
      <c r="B66" s="47" t="s">
        <v>11</v>
      </c>
      <c r="C66" s="45" t="s">
        <v>101</v>
      </c>
      <c r="D66" s="47" t="s">
        <v>65</v>
      </c>
      <c r="E66" s="49">
        <v>5</v>
      </c>
      <c r="F66" s="54">
        <f t="shared" si="11"/>
        <v>0.71527777777777712</v>
      </c>
      <c r="IV66" s="38"/>
    </row>
    <row r="67" spans="1:256" s="37" customFormat="1" ht="24.75" customHeight="1" x14ac:dyDescent="0.25">
      <c r="A67" s="69">
        <f t="shared" si="12"/>
        <v>7.0699999999999985</v>
      </c>
      <c r="B67" s="69" t="s">
        <v>79</v>
      </c>
      <c r="C67" s="71" t="s">
        <v>83</v>
      </c>
      <c r="D67" s="69" t="s">
        <v>28</v>
      </c>
      <c r="E67" s="73">
        <v>0</v>
      </c>
      <c r="F67" s="74">
        <f t="shared" ref="F67:F77" si="13">F66+TIME(0,E66,0)</f>
        <v>0.71874999999999933</v>
      </c>
      <c r="IV67" s="38"/>
    </row>
    <row r="68" spans="1:256" s="37" customFormat="1" ht="26.25" customHeight="1" x14ac:dyDescent="0.25">
      <c r="A68" s="69">
        <f t="shared" si="12"/>
        <v>7.0799999999999983</v>
      </c>
      <c r="B68" s="69" t="s">
        <v>79</v>
      </c>
      <c r="C68" s="71" t="s">
        <v>82</v>
      </c>
      <c r="D68" s="69" t="s">
        <v>28</v>
      </c>
      <c r="E68" s="73">
        <v>0</v>
      </c>
      <c r="F68" s="74">
        <f t="shared" si="13"/>
        <v>0.71874999999999933</v>
      </c>
      <c r="IV68" s="38"/>
    </row>
    <row r="69" spans="1:256" s="37" customFormat="1" ht="35.25" customHeight="1" x14ac:dyDescent="0.25">
      <c r="A69" s="69">
        <f t="shared" si="12"/>
        <v>7.0899999999999981</v>
      </c>
      <c r="B69" s="69" t="s">
        <v>79</v>
      </c>
      <c r="C69" s="71" t="s">
        <v>102</v>
      </c>
      <c r="D69" s="69" t="s">
        <v>28</v>
      </c>
      <c r="E69" s="73">
        <v>0</v>
      </c>
      <c r="F69" s="74">
        <f t="shared" si="13"/>
        <v>0.71874999999999933</v>
      </c>
      <c r="IV69" s="38"/>
    </row>
    <row r="70" spans="1:256" s="37" customFormat="1" ht="24.75" customHeight="1" x14ac:dyDescent="0.25">
      <c r="A70" s="69">
        <f t="shared" si="12"/>
        <v>7.0999999999999979</v>
      </c>
      <c r="B70" s="69" t="s">
        <v>79</v>
      </c>
      <c r="C70" s="71" t="s">
        <v>81</v>
      </c>
      <c r="D70" s="69" t="s">
        <v>28</v>
      </c>
      <c r="E70" s="73">
        <v>0</v>
      </c>
      <c r="F70" s="74">
        <f t="shared" si="13"/>
        <v>0.71874999999999933</v>
      </c>
      <c r="IV70" s="38"/>
    </row>
    <row r="71" spans="1:256" s="37" customFormat="1" x14ac:dyDescent="0.25">
      <c r="A71" s="47">
        <f t="shared" si="12"/>
        <v>7.1099999999999977</v>
      </c>
      <c r="B71" s="47" t="s">
        <v>9</v>
      </c>
      <c r="C71" s="45" t="s">
        <v>89</v>
      </c>
      <c r="D71" s="47" t="s">
        <v>16</v>
      </c>
      <c r="E71" s="49">
        <v>2</v>
      </c>
      <c r="F71" s="54">
        <f t="shared" si="13"/>
        <v>0.71874999999999933</v>
      </c>
      <c r="IV71" s="38"/>
    </row>
    <row r="72" spans="1:256" s="37" customFormat="1" x14ac:dyDescent="0.25">
      <c r="A72" s="47">
        <f t="shared" si="12"/>
        <v>7.1199999999999974</v>
      </c>
      <c r="B72" s="47" t="s">
        <v>9</v>
      </c>
      <c r="C72" s="45" t="s">
        <v>90</v>
      </c>
      <c r="D72" s="47" t="s">
        <v>16</v>
      </c>
      <c r="E72" s="49">
        <v>2</v>
      </c>
      <c r="F72" s="54">
        <f t="shared" si="13"/>
        <v>0.72013888888888822</v>
      </c>
      <c r="IV72" s="38"/>
    </row>
    <row r="73" spans="1:256" s="37" customFormat="1" ht="21" x14ac:dyDescent="0.25">
      <c r="A73" s="47">
        <f t="shared" si="12"/>
        <v>7.1299999999999972</v>
      </c>
      <c r="B73" s="47" t="s">
        <v>42</v>
      </c>
      <c r="C73" s="45" t="s">
        <v>91</v>
      </c>
      <c r="D73" s="47" t="s">
        <v>16</v>
      </c>
      <c r="E73" s="49">
        <v>5</v>
      </c>
      <c r="F73" s="54">
        <f t="shared" si="13"/>
        <v>0.7215277777777771</v>
      </c>
      <c r="IV73" s="38"/>
    </row>
    <row r="74" spans="1:256" s="37" customFormat="1" ht="21" customHeight="1" x14ac:dyDescent="0.25">
      <c r="A74" s="47">
        <f t="shared" si="12"/>
        <v>7.139999999999997</v>
      </c>
      <c r="B74" s="47" t="s">
        <v>42</v>
      </c>
      <c r="C74" s="45" t="s">
        <v>92</v>
      </c>
      <c r="D74" s="47" t="s">
        <v>16</v>
      </c>
      <c r="E74" s="49">
        <v>5</v>
      </c>
      <c r="F74" s="54">
        <f t="shared" si="13"/>
        <v>0.72499999999999931</v>
      </c>
      <c r="IV74" s="38"/>
    </row>
    <row r="75" spans="1:256" s="37" customFormat="1" ht="21" x14ac:dyDescent="0.25">
      <c r="A75" s="69">
        <f t="shared" si="12"/>
        <v>7.1499999999999968</v>
      </c>
      <c r="B75" s="69" t="s">
        <v>54</v>
      </c>
      <c r="C75" s="71" t="s">
        <v>52</v>
      </c>
      <c r="D75" s="69" t="s">
        <v>45</v>
      </c>
      <c r="E75" s="73">
        <v>0</v>
      </c>
      <c r="F75" s="74">
        <f t="shared" si="13"/>
        <v>0.72847222222222152</v>
      </c>
      <c r="IV75" s="38"/>
    </row>
    <row r="76" spans="1:256" s="37" customFormat="1" ht="24" customHeight="1" x14ac:dyDescent="0.25">
      <c r="A76" s="69">
        <f t="shared" si="12"/>
        <v>7.1599999999999966</v>
      </c>
      <c r="B76" s="69" t="s">
        <v>54</v>
      </c>
      <c r="C76" s="71" t="s">
        <v>53</v>
      </c>
      <c r="D76" s="69" t="s">
        <v>45</v>
      </c>
      <c r="E76" s="73">
        <v>0</v>
      </c>
      <c r="F76" s="74">
        <f t="shared" si="13"/>
        <v>0.72847222222222152</v>
      </c>
      <c r="IV76" s="38"/>
    </row>
    <row r="77" spans="1:256" s="37" customFormat="1" ht="21" x14ac:dyDescent="0.25">
      <c r="A77" s="69">
        <f t="shared" si="12"/>
        <v>7.1699999999999964</v>
      </c>
      <c r="B77" s="69" t="s">
        <v>54</v>
      </c>
      <c r="C77" s="71" t="s">
        <v>63</v>
      </c>
      <c r="D77" s="69" t="s">
        <v>56</v>
      </c>
      <c r="E77" s="73">
        <v>0</v>
      </c>
      <c r="F77" s="74">
        <f t="shared" si="13"/>
        <v>0.72847222222222152</v>
      </c>
      <c r="IV77" s="38"/>
    </row>
    <row r="78" spans="1:256" s="37" customFormat="1" x14ac:dyDescent="0.25">
      <c r="A78" s="47"/>
      <c r="B78" s="47"/>
      <c r="C78" s="46"/>
      <c r="D78" s="47"/>
      <c r="E78" s="49"/>
      <c r="F78" s="54"/>
      <c r="IV78" s="38"/>
    </row>
    <row r="79" spans="1:256" x14ac:dyDescent="0.25">
      <c r="A79" s="47">
        <v>8</v>
      </c>
      <c r="B79" s="47"/>
      <c r="C79" s="48" t="s">
        <v>23</v>
      </c>
      <c r="D79" s="46"/>
      <c r="E79" s="49"/>
      <c r="F79" s="54">
        <f>F77+TIME(0,E77,0)</f>
        <v>0.72847222222222152</v>
      </c>
      <c r="I79"/>
    </row>
    <row r="80" spans="1:256" x14ac:dyDescent="0.25">
      <c r="A80" s="47">
        <f>A79+0.01</f>
        <v>8.01</v>
      </c>
      <c r="B80" s="47" t="s">
        <v>11</v>
      </c>
      <c r="C80" s="46" t="s">
        <v>106</v>
      </c>
      <c r="D80" s="46" t="s">
        <v>8</v>
      </c>
      <c r="E80" s="49">
        <v>5</v>
      </c>
      <c r="F80" s="54">
        <f>F79+TIME(0,E79,0)</f>
        <v>0.72847222222222152</v>
      </c>
      <c r="I80" s="39"/>
    </row>
    <row r="81" spans="1:9" x14ac:dyDescent="0.25">
      <c r="A81" s="47"/>
      <c r="B81" s="47"/>
      <c r="C81" s="46"/>
      <c r="D81" s="47"/>
      <c r="E81" s="49"/>
      <c r="F81" s="54"/>
      <c r="I81" s="39"/>
    </row>
    <row r="82" spans="1:9" x14ac:dyDescent="0.25">
      <c r="A82" s="47">
        <v>9</v>
      </c>
      <c r="B82" s="58"/>
      <c r="C82" s="48" t="s">
        <v>24</v>
      </c>
      <c r="D82" s="60"/>
      <c r="E82" s="61"/>
      <c r="F82" s="54">
        <f>F80+TIME(0,E80,0)</f>
        <v>0.73194444444444373</v>
      </c>
      <c r="I82" s="39"/>
    </row>
    <row r="83" spans="1:9" x14ac:dyDescent="0.25">
      <c r="A83" s="47">
        <f t="shared" ref="A83:A91" si="14">A82+0.01</f>
        <v>9.01</v>
      </c>
      <c r="B83" s="58"/>
      <c r="C83" s="45" t="s">
        <v>107</v>
      </c>
      <c r="D83" s="60" t="s">
        <v>73</v>
      </c>
      <c r="E83" s="61">
        <v>5</v>
      </c>
      <c r="F83" s="53">
        <f t="shared" ref="F83:F91" si="15">F82+TIME(0,E82,0)</f>
        <v>0.73194444444444373</v>
      </c>
      <c r="I83" s="39"/>
    </row>
    <row r="84" spans="1:9" x14ac:dyDescent="0.25">
      <c r="A84" s="47">
        <f t="shared" si="14"/>
        <v>9.02</v>
      </c>
      <c r="B84" s="47" t="s">
        <v>11</v>
      </c>
      <c r="C84" s="46" t="s">
        <v>25</v>
      </c>
      <c r="D84" s="47" t="s">
        <v>26</v>
      </c>
      <c r="E84" s="49">
        <v>5</v>
      </c>
      <c r="F84" s="53">
        <f t="shared" si="15"/>
        <v>0.73541666666666594</v>
      </c>
      <c r="I84" s="39"/>
    </row>
    <row r="85" spans="1:9" x14ac:dyDescent="0.25">
      <c r="A85" s="47">
        <f t="shared" si="14"/>
        <v>9.0299999999999994</v>
      </c>
      <c r="B85" s="47" t="s">
        <v>11</v>
      </c>
      <c r="C85" s="46" t="s">
        <v>104</v>
      </c>
      <c r="D85" s="47" t="s">
        <v>105</v>
      </c>
      <c r="E85" s="49">
        <v>5</v>
      </c>
      <c r="F85" s="53">
        <f t="shared" si="15"/>
        <v>0.73888888888888815</v>
      </c>
      <c r="I85" s="39"/>
    </row>
    <row r="86" spans="1:9" x14ac:dyDescent="0.25">
      <c r="A86" s="47">
        <f t="shared" si="14"/>
        <v>9.0399999999999991</v>
      </c>
      <c r="B86" s="47" t="s">
        <v>11</v>
      </c>
      <c r="C86" s="46" t="s">
        <v>27</v>
      </c>
      <c r="D86" s="47" t="s">
        <v>28</v>
      </c>
      <c r="E86" s="49">
        <v>5</v>
      </c>
      <c r="F86" s="53">
        <f t="shared" si="15"/>
        <v>0.74236111111111036</v>
      </c>
      <c r="I86" s="39"/>
    </row>
    <row r="87" spans="1:9" x14ac:dyDescent="0.25">
      <c r="A87" s="47">
        <f t="shared" si="14"/>
        <v>9.0499999999999989</v>
      </c>
      <c r="B87" s="47" t="s">
        <v>11</v>
      </c>
      <c r="C87" s="46" t="s">
        <v>29</v>
      </c>
      <c r="D87" s="47" t="s">
        <v>13</v>
      </c>
      <c r="E87" s="49">
        <v>5</v>
      </c>
      <c r="F87" s="53">
        <f t="shared" si="15"/>
        <v>0.74583333333333257</v>
      </c>
    </row>
    <row r="88" spans="1:9" x14ac:dyDescent="0.25">
      <c r="A88" s="47">
        <f t="shared" si="14"/>
        <v>9.0599999999999987</v>
      </c>
      <c r="B88" s="47" t="s">
        <v>11</v>
      </c>
      <c r="C88" s="46" t="s">
        <v>38</v>
      </c>
      <c r="D88" s="47" t="s">
        <v>13</v>
      </c>
      <c r="E88" s="49">
        <v>1</v>
      </c>
      <c r="F88" s="53">
        <f t="shared" si="15"/>
        <v>0.74930555555555478</v>
      </c>
    </row>
    <row r="89" spans="1:9" x14ac:dyDescent="0.25">
      <c r="A89" s="47">
        <f t="shared" si="14"/>
        <v>9.0699999999999985</v>
      </c>
      <c r="B89" s="47" t="s">
        <v>11</v>
      </c>
      <c r="C89" s="46" t="s">
        <v>39</v>
      </c>
      <c r="D89" s="47" t="s">
        <v>13</v>
      </c>
      <c r="E89" s="49">
        <v>2</v>
      </c>
      <c r="F89" s="53">
        <f t="shared" si="15"/>
        <v>0.74999999999999922</v>
      </c>
    </row>
    <row r="90" spans="1:9" x14ac:dyDescent="0.25">
      <c r="A90" s="69">
        <f t="shared" si="14"/>
        <v>9.0799999999999983</v>
      </c>
      <c r="B90" s="69" t="s">
        <v>54</v>
      </c>
      <c r="C90" s="75" t="s">
        <v>93</v>
      </c>
      <c r="D90" s="69" t="s">
        <v>30</v>
      </c>
      <c r="E90" s="73">
        <v>0</v>
      </c>
      <c r="F90" s="74">
        <f t="shared" si="15"/>
        <v>0.75138888888888811</v>
      </c>
    </row>
    <row r="91" spans="1:9" x14ac:dyDescent="0.25">
      <c r="A91" s="47">
        <f t="shared" si="14"/>
        <v>9.0899999999999981</v>
      </c>
      <c r="B91" s="47" t="s">
        <v>11</v>
      </c>
      <c r="C91" s="46" t="s">
        <v>31</v>
      </c>
      <c r="D91" s="47" t="s">
        <v>32</v>
      </c>
      <c r="E91" s="49">
        <v>5</v>
      </c>
      <c r="F91" s="53">
        <f t="shared" si="15"/>
        <v>0.75138888888888811</v>
      </c>
    </row>
    <row r="92" spans="1:9" x14ac:dyDescent="0.25">
      <c r="A92" s="47"/>
      <c r="B92" s="47"/>
      <c r="C92" s="46"/>
      <c r="D92" s="47"/>
      <c r="E92" s="49"/>
      <c r="F92" s="53"/>
    </row>
    <row r="93" spans="1:9" x14ac:dyDescent="0.25">
      <c r="A93" s="63">
        <v>10</v>
      </c>
      <c r="B93" s="64"/>
      <c r="C93" s="65" t="s">
        <v>33</v>
      </c>
      <c r="D93" s="66" t="s">
        <v>8</v>
      </c>
      <c r="E93" s="67"/>
      <c r="F93" s="68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EC_Closning_Agenda</vt:lpstr>
      <vt:lpstr>EC_Closning_Agenda!Print_Area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lastModifiedBy>DAmbrosia, John</cp:lastModifiedBy>
  <cp:revision>184</cp:revision>
  <cp:lastPrinted>2011-07-22T19:26:30Z</cp:lastPrinted>
  <dcterms:created xsi:type="dcterms:W3CDTF">2000-02-17T23:16:37Z</dcterms:created>
  <dcterms:modified xsi:type="dcterms:W3CDTF">2012-11-16T17:26:19Z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</Properties>
</file>