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19155" windowHeight="8505" activeTab="1"/>
  </bookViews>
  <sheets>
    <sheet name="comments" sheetId="1" r:id="rId1"/>
    <sheet name="statistics" sheetId="2" r:id="rId2"/>
  </sheets>
  <calcPr calcId="125725"/>
</workbook>
</file>

<file path=xl/calcChain.xml><?xml version="1.0" encoding="utf-8"?>
<calcChain xmlns="http://schemas.openxmlformats.org/spreadsheetml/2006/main">
  <c r="F4" i="2"/>
  <c r="G4" s="1"/>
  <c r="F3"/>
  <c r="G3" s="1"/>
  <c r="F2"/>
  <c r="G2" s="1"/>
  <c r="D4"/>
  <c r="E4" s="1"/>
  <c r="D3"/>
  <c r="E3" s="1"/>
  <c r="D2"/>
  <c r="E2" s="1"/>
  <c r="B4"/>
  <c r="C4" s="1"/>
  <c r="B3"/>
  <c r="C3" s="1"/>
  <c r="B2"/>
  <c r="B5" l="1"/>
  <c r="C2"/>
  <c r="D5"/>
  <c r="F5"/>
  <c r="E5"/>
  <c r="G5"/>
  <c r="C5" l="1"/>
  <c r="I5" s="1"/>
</calcChain>
</file>

<file path=xl/sharedStrings.xml><?xml version="1.0" encoding="utf-8"?>
<sst xmlns="http://schemas.openxmlformats.org/spreadsheetml/2006/main" count="1425" uniqueCount="511">
  <si>
    <t>Name</t>
  </si>
  <si>
    <t>Vote</t>
  </si>
  <si>
    <t>Category</t>
  </si>
  <si>
    <t>Page</t>
  </si>
  <si>
    <t>Subclause</t>
  </si>
  <si>
    <t>Line</t>
  </si>
  <si>
    <t>Comment</t>
  </si>
  <si>
    <t>Must Be Satisfied</t>
  </si>
  <si>
    <t>Proposed Change</t>
  </si>
  <si>
    <t>Disposition Status</t>
  </si>
  <si>
    <t>Disposition Detail</t>
  </si>
  <si>
    <t>i-145</t>
  </si>
  <si>
    <t>Rolfe, Benjamin</t>
  </si>
  <si>
    <t>Disapprove</t>
  </si>
  <si>
    <t>Technical</t>
  </si>
  <si>
    <t>The title of the subclause seems inconsistent with the content of the subclause.  This appears to be defining a completely different PHY. The description uses terms not clearly defined. There is discussion of "beacons" (a MAC frame type) as if it is part of the physical channel. Is "in the case of the beacon" to mean "the beacon frame" and "in the case of the data" to mean the MAC Data frame, but if that is what is meant why would different frame types be modulated differently by the PHY?  The idea of multi carriers is introduced, but not related back to the modulation and coding defined (i.e.  I *think* what is meant is that modulated symbols are then mapped to multiple carriers, but this is less than obvious?)</t>
  </si>
  <si>
    <t>Yes</t>
  </si>
  <si>
    <t>Clearly relate this sub-clause to the rest of the PHY definitions. Perhaps a reference block diagram might help?</t>
  </si>
  <si>
    <t>i-144</t>
  </si>
  <si>
    <t>General</t>
  </si>
  <si>
    <t>There appear to be several acronyms defined which are not used in the draft standard.</t>
  </si>
  <si>
    <t>Verify each acronym and remove those that are not needed</t>
  </si>
  <si>
    <t>i-143</t>
  </si>
  <si>
    <t>7.3.6</t>
  </si>
  <si>
    <t>The sentences "Only a subset of combinations is allowed. The 3 Modulation and Coding Scheme (MCS) index list gives the authorized modulation and coding parameters.rs" is not clear normative language. Several questions regarding modulation and coding are unclear:
Table 10 defines 8 code rate and modulation combinations. It appears the intention is that these are the only 8 combinations defined by this standard.
Also guessing the different code rates the post-puncturing rates defined in 7.3.3 (in the table that doesn't have a table number).  This could be made easier for the reader by adding a reference</t>
  </si>
  <si>
    <t>Replace with:
Table 10 lists the modulation the Modulation and Coding Schemes (MCS) defined in this standard.</t>
  </si>
  <si>
    <t>i-142</t>
  </si>
  <si>
    <t>Editorial</t>
  </si>
  <si>
    <t>There appears to be extraneous text, in bold type :
"Quadrature Amplitude Modulation (QAM)"
The paragraph that follows discusses many modulations.</t>
  </si>
  <si>
    <t>remove the extraneous text</t>
  </si>
  <si>
    <t>i-141</t>
  </si>
  <si>
    <t>Starting with this subclause there appear  to be two subclause #s for each sublcause: "7.3.6 7.4.6".</t>
  </si>
  <si>
    <t>Fix clause numbering</t>
  </si>
  <si>
    <t>i-140</t>
  </si>
  <si>
    <t>The order of transmission of the CRC is not clearly stated.</t>
  </si>
  <si>
    <t>Specify the order of parity field transmission.</t>
  </si>
  <si>
    <t>i-139</t>
  </si>
  <si>
    <t>7.3.6.7.4</t>
  </si>
  <si>
    <t>Appears to be the first use of "BPSK" and so the full term should be used at first occurrence.</t>
  </si>
  <si>
    <t>use full term and acronym per the IEEE standards style manual</t>
  </si>
  <si>
    <t>i-138</t>
  </si>
  <si>
    <t>Acronym "BCC" does not appear in the standard?</t>
  </si>
  <si>
    <t>remove</t>
  </si>
  <si>
    <t>i-137</t>
  </si>
  <si>
    <t>Abrv "Addr" does not appear to be used in the standard.</t>
  </si>
  <si>
    <t>Remove or correct</t>
  </si>
  <si>
    <t>i-136</t>
  </si>
  <si>
    <t>N-ACK does not appear to be used in the standard.</t>
  </si>
  <si>
    <t>i-135</t>
  </si>
  <si>
    <t>If there are no normative references, this clause may be omitted.</t>
  </si>
  <si>
    <t>Remove empty clause and renumber accordingly</t>
  </si>
  <si>
    <t>i-134</t>
  </si>
  <si>
    <t>According to the IEEE standards manual:
If acronyms and abbreviations are included in the definitions clause, Clause 3 should be titled "Definitions, acronyms, and abbreviations" and 3.1 and 3.2 titled "Definitions" and "Acronyms and abbreviations," respectively.
Why is this new standard not complying with the required structure as stated in the IEEE Standards Style Manual?</t>
  </si>
  <si>
    <t>Order the clause according to the IEEE standards  style manual so  3.1 and 3.2 titled "Definitions" and "Acronyms and abbreviations," respectively.</t>
  </si>
  <si>
    <t>i-133</t>
  </si>
  <si>
    <t>Bochow, Bernd</t>
  </si>
  <si>
    <t>Suggest to move this subclause to an earlier part of the standard since the information would help to understand the SAP definitions.</t>
  </si>
  <si>
    <t>No</t>
  </si>
  <si>
    <t>Move subclause 6.3 in front of subclause 6.2</t>
  </si>
  <si>
    <t>i-132</t>
  </si>
  <si>
    <t>6.2.2.9</t>
  </si>
  <si>
    <t>The first row refers to some request (primitive?) which is not given..</t>
  </si>
  <si>
    <t>Revise or delete the first row of the table</t>
  </si>
  <si>
    <t>i-131</t>
  </si>
  <si>
    <t>6.2.2.8.1</t>
  </si>
  <si>
    <t>The synchronization concept needs more elaboration. This might be caused by misunderstanding of the terminology (what mechanism the term "synchronization" refers to, PHY or protocol).</t>
  </si>
  <si>
    <t>Consider to define the synchronisation requirements/mechanism and explain what entities are seeking to synchronize.</t>
  </si>
  <si>
    <t>i-130</t>
  </si>
  <si>
    <t>6.2.2.8</t>
  </si>
  <si>
    <t>The role of coordinator is not explained nor is it discussed in the management model.</t>
  </si>
  <si>
    <t>Please define the "coordinator " role, in particular, which entity tis corresponds to in the reference model, network model and management model.</t>
  </si>
  <si>
    <t>i-129</t>
  </si>
  <si>
    <t>6.2.2.7.1</t>
  </si>
  <si>
    <t>This primitive makes some assumption on the subband characteristics that are not elaborated further.</t>
  </si>
  <si>
    <t>Consider to provide an explanation of the subband concept, how they are assigned and wxplain the numerical values given in the table (reasoning upon the value of 2MHz subbands, for example).</t>
  </si>
  <si>
    <t>i-128</t>
  </si>
  <si>
    <t>6.2.2.7</t>
  </si>
  <si>
    <t>This subclause is probably too inaccurate on the relation of network configuration and superframe structure.</t>
  </si>
  <si>
    <t>Please provide a reference or an explanation of the superframe concept and how it is determinig the network configuration - in particular how BS and MS are assigned to a certain Superframe slot.</t>
  </si>
  <si>
    <t>i-127</t>
  </si>
  <si>
    <t>6.2.2.3</t>
  </si>
  <si>
    <t>Typo</t>
  </si>
  <si>
    <t>Insert line break between "SuperFrameIndex" and "ChannelMapSwitch"</t>
  </si>
  <si>
    <t>i-126</t>
  </si>
  <si>
    <t>Please explain the SuperFrame concep or prove a reference to where it is explained.</t>
  </si>
  <si>
    <t>Add a reference in the text or in the table, or a footnote to the table.</t>
  </si>
  <si>
    <t>i-125</t>
  </si>
  <si>
    <t>6.2.2.1.4</t>
  </si>
  <si>
    <t>The MLME-ASSOCIATE.response primitive is missing.</t>
  </si>
  <si>
    <t>Add a subclause under 6.2.2.1 to cover the response primitive.</t>
  </si>
  <si>
    <t>i-124</t>
  </si>
  <si>
    <t>6.2.2.1.1</t>
  </si>
  <si>
    <t>Beginning line 16 the subclause refers to request, confirm and indicarion primitives.</t>
  </si>
  <si>
    <t>Consider to reallocate text to the matching primitive to avoid duplication and misalignment.</t>
  </si>
  <si>
    <t>i-123</t>
  </si>
  <si>
    <t>6.2.1.3</t>
  </si>
  <si>
    <t>Please be specific on which entity is the MAC SAP user (the N+1 layer entity.</t>
  </si>
  <si>
    <t>Change "...issued to the application ..." to "... issued to the CS ..." or to "... issued to the MAC user ...".</t>
  </si>
  <si>
    <t>i-122</t>
  </si>
  <si>
    <t>6.2.1.2</t>
  </si>
  <si>
    <t>The definition of this primitive is incomplete For ackowledged or unacknowledged transfer mode the status return code must have different meaning.</t>
  </si>
  <si>
    <t>Revise the eplanation of the status return to emphasize that SUCCESS is returned by the local MAC instance if unacknowledged or by the remote MAC if acknowledged.</t>
  </si>
  <si>
    <t>i-121</t>
  </si>
  <si>
    <t>6.2.1.1</t>
  </si>
  <si>
    <t>The data types and there length and layout must be specified.</t>
  </si>
  <si>
    <t>Provide a definition and description of the data types, in particular BitSet (why not BitString), set of Bytes (why not Array of Bytes - a set is unordered), DeviceAddress, Natural (why not Integer).</t>
  </si>
  <si>
    <t>i-120</t>
  </si>
  <si>
    <t>It is not clear if the MAC only supports 64 bit addresses or if this includes conventional 48 bit MAC addresses.</t>
  </si>
  <si>
    <t>Add a bit mask for 48 bit addresses or clarify that these are not supported or are handled as 64 bit addresses (e.g. with 0 fur the upper 16 bits).</t>
  </si>
  <si>
    <t>i-119</t>
  </si>
  <si>
    <t>Please clarify how and where the coordination function shall be realized. The current description at least needs a reference to the subclause where this will be described.</t>
  </si>
  <si>
    <t>Revise the subclause to explain (the requirements or mandatory functions of) the coordination between master and slave.</t>
  </si>
  <si>
    <t>i-118</t>
  </si>
  <si>
    <t>Please clarify on the terminology: "basic network" and "master-slave mode"</t>
  </si>
  <si>
    <t>Revise the subclause to
- clarify which functions or entities make up a  "basic network";
- If there are other types of networks;
- what separates a master node from a slave node (the functionality referenced in the current subclause must at least being included in the reference model figure).</t>
  </si>
  <si>
    <t>i-117</t>
  </si>
  <si>
    <t>This clause is about the MAC sublayer, so I would expect a figure of the MAC model here and not a reference to a STA model. Additionally, it refers to the PHY layer and refers to entities not defined in the reference model (e.g. the PLME and ist SAP.</t>
  </si>
  <si>
    <t>Add a MAC reference model and a PHY reference model figure denoting all the elements referred to in the text.</t>
  </si>
  <si>
    <t>i-116</t>
  </si>
  <si>
    <t>5.4.2</t>
  </si>
  <si>
    <t>The Control SAP does not contain any mandatory functionality. So it may be omitted. Is this the intended understanding?</t>
  </si>
  <si>
    <t>Revise subclause 5.4.2 to contain mandatory functionality or clarify that the management is fully optional.</t>
  </si>
  <si>
    <t>i-115</t>
  </si>
  <si>
    <t>5.4.1</t>
  </si>
  <si>
    <t>The Management SAP does not contain any mandatory functionality. So it may be omitted. Is this the intended understanding?</t>
  </si>
  <si>
    <t>Revise subclause 5.4.1 to contain mandatory functionality or clarify that the management is fully optional.</t>
  </si>
  <si>
    <t>i-114</t>
  </si>
  <si>
    <t>Figure 3 is confusing:
- Why are MS Management and Control and BS Management and Control not connected and why are both not connected to the DB (I guess that 1900.4 foresees this)?
- M-SAP and C-SAP terms are conflicting with 1900.6,
- Where are BS and MS defined? The reference model only denotes a STA?
- Fig2 does not contain any MS. Does this mean that MS are unmanaged?
- Where is the "WS" interface specified?
- The WS-DB-SAP is in Fig1 but never explained.</t>
  </si>
  <si>
    <t>Revise Fig.3</t>
  </si>
  <si>
    <t>i-113</t>
  </si>
  <si>
    <t>The nanagement model in Fig2 does not match the network reference model in clause 5.4 in functionality and terminology. There is to many information left to the readers guess through this inconsistency.</t>
  </si>
  <si>
    <t>Revise and align clause 5.3 and clause 5.4 using the same terminology and ensure that all manageent entities can be found in both models.</t>
  </si>
  <si>
    <t>i-112</t>
  </si>
  <si>
    <t>5.2.4</t>
  </si>
  <si>
    <t>The 1900.6a does not specify any interface to a gelocation device. Thus "shall" is not satisfiable. If a sensing device has ist location, it might be obtained. But there exist no means to determine the device to query. The 1900.7 device needs to know that it has a co-located / build-in sensor and may use its location information. But why is there an interface needed than.</t>
  </si>
  <si>
    <t>Either be more specific on the function of this interface and provide a SAP definition, or remove this clause.</t>
  </si>
  <si>
    <t>i-111</t>
  </si>
  <si>
    <t>5.2.3</t>
  </si>
  <si>
    <t>The sentence is confusing: what is implementation specific, the interface or the database? The database is by default not part of the 1900.7 reference model, why is it mentioned here at all. Additionally, there should be a reference given to existing implementations, if any.</t>
  </si>
  <si>
    <t>Split the sentence in line 5 and rephrase to clarify if the interface is implementation specific or if the database is implementation specific.</t>
  </si>
  <si>
    <t>i-110</t>
  </si>
  <si>
    <t>There is no database interface in the refernce model in fig.1.</t>
  </si>
  <si>
    <t>Add the interface to Fig. 1.</t>
  </si>
  <si>
    <t>i-109</t>
  </si>
  <si>
    <t>5.2.2</t>
  </si>
  <si>
    <t>There is no security sublayer in Fig. 1. It is necessary to know where this sublayer is attached to and what interfaces it has to implement the standard.</t>
  </si>
  <si>
    <t>Add the security sublayer to Fig.1.</t>
  </si>
  <si>
    <t>i-108</t>
  </si>
  <si>
    <t>5.2.1</t>
  </si>
  <si>
    <t>It is not mentioned before that there may be more than one CS.</t>
  </si>
  <si>
    <t>Clarify that there are multiple CS in the the reference model (text and figure).</t>
  </si>
  <si>
    <t>i-107</t>
  </si>
  <si>
    <t>This sentence is confusing since it either is at the wrong place (if meant as an introduction) or incomplete (if it is referring to a particular SAP).</t>
  </si>
  <si>
    <t>Cajnge the sentence to refer to particular SAPs or move it to the clause introduction.</t>
  </si>
  <si>
    <t>i-106</t>
  </si>
  <si>
    <t>The term "PDSAP" has not been explained. It is also not in Fig. 1. Is it synonymous to "PHY-SAP"?</t>
  </si>
  <si>
    <t>Change "PDSAP" in the text or "PHY-SAP" in the figure 1 accordingly.</t>
  </si>
  <si>
    <t>i-105</t>
  </si>
  <si>
    <t>The re-use of the acronyms M-SAP and C-SAP in a different role is extremely confusing since the 1900.6 is using the same terminology with a different meaning.</t>
  </si>
  <si>
    <t>Please consider to change the acronyms conflicting with other standards that may be part of the normative references.</t>
  </si>
  <si>
    <t>i-104</t>
  </si>
  <si>
    <t>Acoording to the definition of "white space frequency" the use of frequency bands is spatio-temporal and, potentially, also in code space.</t>
  </si>
  <si>
    <t>Please rephrase "temporarily unused" into a form that considers the indented understanding of the term "white space spectrum" by this standard.</t>
  </si>
  <si>
    <t>i-103</t>
  </si>
  <si>
    <t>Change "Shif" to "Shift"</t>
  </si>
  <si>
    <t>i-102</t>
  </si>
  <si>
    <t>I would expect to find 1900.4a and 1900.6 in this section. As mentioned in the introduction these may be essential to understand the corresponding interfaces. Potentially, also 1900.1 should be included since clause 3 is empty.</t>
  </si>
  <si>
    <t>Add 1900.4a, 1900.6, 1900.6a, 1900.1, 1900.1a, 802.19.1 to clause 2</t>
  </si>
  <si>
    <t>i-101</t>
  </si>
  <si>
    <t>A reference to a future standard that may or may not exist in the future should be avoided.</t>
  </si>
  <si>
    <t>Remove "This standard is a baseline standard for a family of other standards that are expected to be developed focusing on particular applications, regulatory domains, etc."</t>
  </si>
  <si>
    <t>i-100</t>
  </si>
  <si>
    <t>Kliks, Adrian</t>
  </si>
  <si>
    <t>Approve</t>
  </si>
  <si>
    <t>How it is proved that this interface guarantees the achievements of all general guidlines for thei white space radio defined in 1900.7? E.g. the expected rates, coverage etc.?</t>
  </si>
  <si>
    <t>i-99</t>
  </si>
  <si>
    <t>What are the assumed values of subcarrier spacig, distance between consecutive pulses? What are the assumed sampling frequenies?</t>
  </si>
  <si>
    <t>please specify</t>
  </si>
  <si>
    <t>i-98</t>
  </si>
  <si>
    <t>There are some generic technical questions: are there no pilots or other signals used for channel estimation? What is te structure of pilots etc.? What will be used for synchronization? If this is left to the manufacturer, how the phy layer will be informed about the current structure of the pilots?</t>
  </si>
  <si>
    <t>i-97</t>
  </si>
  <si>
    <t>It would be expected to add an exemplary processing of the incoming sequence; such an option is used in the standards to ease implementation</t>
  </si>
  <si>
    <t>i-96</t>
  </si>
  <si>
    <t>Is the null subcarrier used? If yes  - why?</t>
  </si>
  <si>
    <t>please discuss</t>
  </si>
  <si>
    <t>i-95</t>
  </si>
  <si>
    <t>There was nothing about the modes, what are these modes? How these are selected? Who decided - MAC or CS layer? Can it be changed during transmission? What are the values of NiCRC, NoPADD and all other in ALL CASES?</t>
  </si>
  <si>
    <t>i-94</t>
  </si>
  <si>
    <t>KHz shall be rather kHz</t>
  </si>
  <si>
    <t>please correct</t>
  </si>
  <si>
    <t>i-93</t>
  </si>
  <si>
    <t>Coma is not needed probably after N</t>
  </si>
  <si>
    <t>please improve</t>
  </si>
  <si>
    <t>i-92</t>
  </si>
  <si>
    <t>is "j" sqrt(-1) or a variable?</t>
  </si>
  <si>
    <t>i-91</t>
  </si>
  <si>
    <t>Should it be FMC or FBMC? In general the description is confusing; CC coding is also some kind of pre-processing...</t>
  </si>
  <si>
    <t>i-90</t>
  </si>
  <si>
    <t>What are the values of Z_min and Z_max</t>
  </si>
  <si>
    <t>please describe</t>
  </si>
  <si>
    <t>i-89</t>
  </si>
  <si>
    <t>If there are equations, the punctators shall be used, and then the next line can start with small letter (eg. P. 51, l 1)</t>
  </si>
  <si>
    <t>please correct in the whole document</t>
  </si>
  <si>
    <t>i-88</t>
  </si>
  <si>
    <t>This line is confusing</t>
  </si>
  <si>
    <t>please improve style</t>
  </si>
  <si>
    <t>i-87</t>
  </si>
  <si>
    <t>What are the sizes of Nc</t>
  </si>
  <si>
    <t>i-86</t>
  </si>
  <si>
    <t>is "i" started from 0 or from 1</t>
  </si>
  <si>
    <t>i-85</t>
  </si>
  <si>
    <t>i-84</t>
  </si>
  <si>
    <t>there is 7.3.6 and 7.4.6 together</t>
  </si>
  <si>
    <t>i-83</t>
  </si>
  <si>
    <t>7.3.5</t>
  </si>
  <si>
    <t>When this loading sequence is loaded? After every superframe, frame, never?</t>
  </si>
  <si>
    <t>i-82</t>
  </si>
  <si>
    <t>Again, Figure 13 is CC encoder</t>
  </si>
  <si>
    <t>i-81</t>
  </si>
  <si>
    <t>It should be NiPADD - NoPADD probably</t>
  </si>
  <si>
    <t>i-80</t>
  </si>
  <si>
    <t>Is there indeed twice NiINT_Q?</t>
  </si>
  <si>
    <t>please check</t>
  </si>
  <si>
    <t>i-79</t>
  </si>
  <si>
    <t>7.3.4</t>
  </si>
  <si>
    <t>As floor operation is used in math form in line 10, the same shall be done for ceil</t>
  </si>
  <si>
    <t>i-78</t>
  </si>
  <si>
    <t>please use italics for varables, this looks as 1; maybe use other letter than l or other font</t>
  </si>
  <si>
    <t>i-77</t>
  </si>
  <si>
    <t>bit are -&gt; bits are</t>
  </si>
  <si>
    <t>i-76</t>
  </si>
  <si>
    <t>7.3.3</t>
  </si>
  <si>
    <t>What is T? and what is R?</t>
  </si>
  <si>
    <t>please be precise and provide detailed description and meaning</t>
  </si>
  <si>
    <t>i-75</t>
  </si>
  <si>
    <t>7.3.1</t>
  </si>
  <si>
    <t>I would expect a generic figure which will illustrate the whole processing chain (scrampling-&gt;encoding-&gt;interleaving etc.) where all numbers like NiBCC, c_i, b_i will be provided.</t>
  </si>
  <si>
    <t>please consider addition of this at the beginning of the chapter</t>
  </si>
  <si>
    <t>i-74</t>
  </si>
  <si>
    <t>How the value of NiBCC is definec and how it is related to NiCRC? For example is it allowed to have NiCRC = n times NiBCC + n times tile bits?</t>
  </si>
  <si>
    <t>i-73</t>
  </si>
  <si>
    <t>Figure 13 - probably something is missing, Fig. 13 is the CC encoder...</t>
  </si>
  <si>
    <t>i-72</t>
  </si>
  <si>
    <t>It shall be provided why the range is 64 to 4072 and how it can be derived; the relation between psduLength probably and this value shall be provided; in general - what defines this value</t>
  </si>
  <si>
    <t>i-71</t>
  </si>
  <si>
    <t>7.1.1.3</t>
  </si>
  <si>
    <t>psduLength is defined twice in the table</t>
  </si>
  <si>
    <t>i-70</t>
  </si>
  <si>
    <t>6.4.6</t>
  </si>
  <si>
    <t>CWMIN and CWMAX shall be changed to CWmin and  CWmax probably</t>
  </si>
  <si>
    <t>i-69</t>
  </si>
  <si>
    <t>I would expect some justification of the parameters in form of a text or referecne to Annex</t>
  </si>
  <si>
    <t>i-68</t>
  </si>
  <si>
    <t>6.4.1.2.8.3</t>
  </si>
  <si>
    <t>Capital letters shall be used</t>
  </si>
  <si>
    <t>please use capital letters</t>
  </si>
  <si>
    <t>i-67</t>
  </si>
  <si>
    <t>6.4.1.2.8.2</t>
  </si>
  <si>
    <t>Again, if I-ACK and Imm-ACK mean the same, only one should be used</t>
  </si>
  <si>
    <t>please unify or justify the need for two names</t>
  </si>
  <si>
    <t>i-66</t>
  </si>
  <si>
    <t>6.4.1.2.7</t>
  </si>
  <si>
    <t>Clear Channel Assessment (CCA) - please add brackets</t>
  </si>
  <si>
    <t>add brackets</t>
  </si>
  <si>
    <t>i-65</t>
  </si>
  <si>
    <t>6.3.6</t>
  </si>
  <si>
    <t>What is the meaining of DATA</t>
  </si>
  <si>
    <t>please clarify</t>
  </si>
  <si>
    <t>i-64</t>
  </si>
  <si>
    <t>6.3.4</t>
  </si>
  <si>
    <t>I would revert the description - first Transport Format Indicator, then Duration field; the same for 6.3.5</t>
  </si>
  <si>
    <t>i-63</t>
  </si>
  <si>
    <t>6.3.3</t>
  </si>
  <si>
    <t>The same comment as for 33 above</t>
  </si>
  <si>
    <t>i-62</t>
  </si>
  <si>
    <t>6.3.3.</t>
  </si>
  <si>
    <t>The last sentence is confusing - how device address can be informed and what for? It is informed and what then?</t>
  </si>
  <si>
    <t>pplease clarify</t>
  </si>
  <si>
    <t>i-61</t>
  </si>
  <si>
    <t>What is the value of the modulo  (modul what value?)</t>
  </si>
  <si>
    <t>please specify or add some description</t>
  </si>
  <si>
    <t>i-60</t>
  </si>
  <si>
    <t>It looks strange "the superframe number, SuperframeNumber";</t>
  </si>
  <si>
    <t>i-59</t>
  </si>
  <si>
    <t>As previously, please unify the style of naming, "Beacon Slot Time" is with spaces, whereas "DeviceAddress" is not</t>
  </si>
  <si>
    <t>please unify in the whole document</t>
  </si>
  <si>
    <t>i-58</t>
  </si>
  <si>
    <t>In the third row there is "Beacon Slot Number", and later thare is again the same variable? How can it be defined mutlipe times</t>
  </si>
  <si>
    <t>i-57</t>
  </si>
  <si>
    <t>6.3.2.3</t>
  </si>
  <si>
    <t>I guess that the examples shall not be provided inside the text, there should be a dedicated chapter (annex or so) with the exemplary processing of some reference data; there all steps of the processing will be shown;</t>
  </si>
  <si>
    <t>for consideration</t>
  </si>
  <si>
    <t>i-56</t>
  </si>
  <si>
    <t>6.3.2.1</t>
  </si>
  <si>
    <t>please unify the style of using abbreviations; in line 14 there is "(beacon sequence number) BSN" and here there is "data sequence number (DSN)"</t>
  </si>
  <si>
    <t>i-55</t>
  </si>
  <si>
    <t>BSN is not on the accronym list</t>
  </si>
  <si>
    <t>please add</t>
  </si>
  <si>
    <t>i-54</t>
  </si>
  <si>
    <t>6.3.2.1.</t>
  </si>
  <si>
    <t>What is the difference between Imm-ACK and I-ACK? If this is the same only one should be used.</t>
  </si>
  <si>
    <t>i-53</t>
  </si>
  <si>
    <t>The linguistic issue :"The recepient(s) do" or "does"?</t>
  </si>
  <si>
    <t>i-52</t>
  </si>
  <si>
    <t>This is the general comment - the style for representing fields are not unique and make an impression that the documment is messy; for exaple Figure 8 (btw, in fact why this is Figure and not a table as at the bottom of that page?), Protocol Version is started with capital letters, Frame type - not; in the text it is written Protocl version (l3), frame type (l10), sequence number (l13) etc. etc.- it has to be unified; this looks really unprofessional;</t>
  </si>
  <si>
    <t>please improve in the whole document</t>
  </si>
  <si>
    <t>i-51</t>
  </si>
  <si>
    <t>5th row - typo, "opeariont" ; and again "number of network descriptor" - shall it be plural?</t>
  </si>
  <si>
    <t>i-50</t>
  </si>
  <si>
    <t>6.2.2.5.2</t>
  </si>
  <si>
    <t>First row, description "The list of Network descriptor" - should it not be descriptors? Or descriptions according to the type?</t>
  </si>
  <si>
    <t>Please specify</t>
  </si>
  <si>
    <t>i-49</t>
  </si>
  <si>
    <t>What is the meaning of the type "List of Network Desciption" ?</t>
  </si>
  <si>
    <t>i-48</t>
  </si>
  <si>
    <t>It is not clear why sometimes the Type is very specific (like 128 byte table - specific length), while sometimes is very generic, like Integer, or DeviceAddress)</t>
  </si>
  <si>
    <t>Please justify it or provide an explanation of the types</t>
  </si>
  <si>
    <t>i-47</t>
  </si>
  <si>
    <t>Third row - it is not clear why the subchannels are divited to 2MHz, as well as the lower valye of the mask; why 50dBm is used arbitrarily? Shall it not be dependent on the local (country for example) regulations or depending on the selected transmission band?</t>
  </si>
  <si>
    <t>Please provide justification - similar to 18; It is not clear from this document</t>
  </si>
  <si>
    <t>i-46</t>
  </si>
  <si>
    <t>Typo "szcan" probably "scan" should be</t>
  </si>
  <si>
    <t>i-45</t>
  </si>
  <si>
    <t>Number of occupied beacon slot or slots? (Description); there is also a dot at the end in the last row in description column</t>
  </si>
  <si>
    <t>i-44</t>
  </si>
  <si>
    <t>6.2.2.5.1</t>
  </si>
  <si>
    <t>It is not clear why the number of channels for scanning is fixed; for the cognitive radio (which could operate theoretically in various frequencies, frequency bands with different bandwidths etc.)</t>
  </si>
  <si>
    <t>Please provide a justification of this</t>
  </si>
  <si>
    <t>i-43</t>
  </si>
  <si>
    <t>Tables - some lines are sometimes bolded sometimes not, please unify</t>
  </si>
  <si>
    <t>i-42</t>
  </si>
  <si>
    <t>6.2.2.2.1</t>
  </si>
  <si>
    <t>Typo: "DestinationAdress" should be double "d" probably</t>
  </si>
  <si>
    <t>i-41</t>
  </si>
  <si>
    <t>6.2.1</t>
  </si>
  <si>
    <t>I would add some information that the description of "success" etc will be explained in 6.2.2.9</t>
  </si>
  <si>
    <t>i-40</t>
  </si>
  <si>
    <t>In this table the type is Enumeration followed by different values of it; in other table (p.15), these values (SUCCESS etc.) are placed in the last column (desciption);</t>
  </si>
  <si>
    <t>I think that type is "enumeration" or "bite sequence"</t>
  </si>
  <si>
    <t>i-39</t>
  </si>
  <si>
    <t>I would expect a dedicated subclause explaining the meaning of the Types used in the table; for example "Natural" is of which size? What does it mean "Integer", what is the type, INT16, or INT32? These are exemplary questions;</t>
  </si>
  <si>
    <t>i-38</t>
  </si>
  <si>
    <t>"status" is written in small letter, later it is sometimes used with first capital letter; this shall be unified in the whole document</t>
  </si>
  <si>
    <t>please unify</t>
  </si>
  <si>
    <t>i-37</t>
  </si>
  <si>
    <t>Last row - "0" is at the end of first line</t>
  </si>
  <si>
    <t>0 shall be in the new line</t>
  </si>
  <si>
    <t>i-36</t>
  </si>
  <si>
    <t>It is not clear why only two lengths of address field are allowed</t>
  </si>
  <si>
    <t>Please provide an explanation</t>
  </si>
  <si>
    <t>i-35</t>
  </si>
  <si>
    <t>BitMap - what is the meaning of this? From the description it can be concluded that this is one bit; but later in the text (p.22 line 9) it is stated that this is a sequence of bits; if the second is correct, then here it should be BitMap[0] or so</t>
  </si>
  <si>
    <t>i-34</t>
  </si>
  <si>
    <t>There is a typo "addressed" instead of "addresses"; and "16bits" should be "16-bits"; these are copied and pasted in many (!) tables after</t>
  </si>
  <si>
    <t>i-33</t>
  </si>
  <si>
    <t>What is exactly understood by "DeviceAddress", is it IP address or what? Is it an address from other 1900.x standard? This shall be discussed.</t>
  </si>
  <si>
    <t>Please discuss and provide appropriate information</t>
  </si>
  <si>
    <t>i-32</t>
  </si>
  <si>
    <t>Why these tables do not have description (legend) while the others have? (please see p23 l 11)</t>
  </si>
  <si>
    <t>Please unify, I suggest to put the leged above each table and figure</t>
  </si>
  <si>
    <t>i-31</t>
  </si>
  <si>
    <t>This is the repetition of the information from section 6.1</t>
  </si>
  <si>
    <t>Consider better edition</t>
  </si>
  <si>
    <t>i-30</t>
  </si>
  <si>
    <t>It is questionalbe if the information about PHY sublayer is needed here</t>
  </si>
  <si>
    <t>Discuss the location of the information on PHY layer in this subclause</t>
  </si>
  <si>
    <t>i-29</t>
  </si>
  <si>
    <t>"The PHY provie"</t>
  </si>
  <si>
    <t>Probably shall be "PHY sublayer" or layer, as in previous paragraph</t>
  </si>
  <si>
    <t>i-28</t>
  </si>
  <si>
    <t>The style of the legend has to be unified; here ther is Figure 3 Network; while under other figures there is a dot between Figure # and its description. This refers to all figures and tables</t>
  </si>
  <si>
    <t>Please unify</t>
  </si>
  <si>
    <t>i-27</t>
  </si>
  <si>
    <t>typo in the figure "Entit"</t>
  </si>
  <si>
    <t>Entity ?</t>
  </si>
  <si>
    <t>i-26</t>
  </si>
  <si>
    <t>typo (e.g SNMP); SNMP is not explained</t>
  </si>
  <si>
    <t>should be probably e.g., SNMP; explain</t>
  </si>
  <si>
    <t>i-25</t>
  </si>
  <si>
    <t>Legend shall be merged with Figure</t>
  </si>
  <si>
    <t>i-24</t>
  </si>
  <si>
    <t>MIB is not defined (in the figure it can be as it is now but later  in the describing text it is also not defined)</t>
  </si>
  <si>
    <t>please define</t>
  </si>
  <si>
    <t>i-23</t>
  </si>
  <si>
    <t>Should also authorisation and accounting be included here?</t>
  </si>
  <si>
    <t>i-22</t>
  </si>
  <si>
    <t>CPS is not defined in the text</t>
  </si>
  <si>
    <t>i-21</t>
  </si>
  <si>
    <t>CML ME is not defined (neither in the text nor in the abbreviation section)</t>
  </si>
  <si>
    <t>i-20</t>
  </si>
  <si>
    <t>CS sublayer in the Figure is strange since "CS" means cognitive sublayer, in consequence there is Cognitive Sublayer sublayer</t>
  </si>
  <si>
    <t>Modify</t>
  </si>
  <si>
    <t>i-19</t>
  </si>
  <si>
    <t>Wrong description</t>
  </si>
  <si>
    <t>Should be Medium Access Slot</t>
  </si>
  <si>
    <t>i-18</t>
  </si>
  <si>
    <t>Filin, Stanislav</t>
  </si>
  <si>
    <t>Not all Tables are numbered</t>
  </si>
  <si>
    <t>i-17</t>
  </si>
  <si>
    <t>Some Figures are not easy to read</t>
  </si>
  <si>
    <t>i-16</t>
  </si>
  <si>
    <t>From MEC: Please note there may be a typo in Figure 3. I believe "Entit" should be "Entity" in two instances.</t>
  </si>
  <si>
    <t>i-15</t>
  </si>
  <si>
    <t>From MEC: Please consider numbering equations within the text of this document. This makes it easier for users to cross reference equations in the draft.</t>
  </si>
  <si>
    <t>i-14</t>
  </si>
  <si>
    <t>From MEC: You cite a few standards within the document. I believe these are cited normatively, meaning they need to be on-hand
to implement the document. I would include the following in Clause 2: IEEE Std 1900.6, IEEE Std 1900.6a, IEEE Std
1900.4a, and IEEE Std 802.19.1. (See 10.5 of the IEEE Standards Style Manual.)</t>
  </si>
  <si>
    <t>i-13</t>
  </si>
  <si>
    <t>From MEC: Please provide abstract, keywords, and introduction to this standard.</t>
  </si>
  <si>
    <t>i-12</t>
  </si>
  <si>
    <t>From MEC:  Please review the text for any explicit or implicit guarantees made within the document, especially those that are safety-related. Avoid making guarantees if there is a possibility of unforeseen situations or circumstances altering an outcome. For example, words such as "ensure," "guarantee," "maximize," minimize," etc., should be modified, if they are inaccurate. Substitutions might include "reduce" or "improve." For example, "to ensure safety" might be changed to "to improve safety" or "to prevent" might be changed to "to reduce."
Currently you have three instances of "ensure" and one instance of "guarantee." Look at each instance and consider
changing "ensure" to "help ensure." I believe "guarantee" is used appropriately in this context and you may leave as is.</t>
  </si>
  <si>
    <t>i-11</t>
  </si>
  <si>
    <t>Powell, Clinton</t>
  </si>
  <si>
    <t>Last 3 rows of Table 3 are not in italics.</t>
  </si>
  <si>
    <t>Italicize last 3 rows of Table 3.</t>
  </si>
  <si>
    <t>i-10</t>
  </si>
  <si>
    <t>Names are not consistent in figure 8.</t>
  </si>
  <si>
    <t>Do not mix styles for the name. Either make both words proper caps or just the 1st word of the name.</t>
  </si>
  <si>
    <t>i-9</t>
  </si>
  <si>
    <t>All tables in Clause 6 need to be consistent in their design (borders, etc.).</t>
  </si>
  <si>
    <t>Modify all tables in Clause 6 to be consistent w.r.t. their design (border use, etc.).</t>
  </si>
  <si>
    <t>i-8</t>
  </si>
  <si>
    <t>All tables in Clause 6 need to be numbered and they need a table caption.</t>
  </si>
  <si>
    <t>Number all tables in Clause 6 and add caption with table number to each one.</t>
  </si>
  <si>
    <t>i-7</t>
  </si>
  <si>
    <t>SAJEEV, M K</t>
  </si>
  <si>
    <t>viii</t>
  </si>
  <si>
    <t>Contents</t>
  </si>
  <si>
    <t>Did not see the section on Cognitive layer functions. Is it scoped out of this specification?</t>
  </si>
  <si>
    <t>i-6</t>
  </si>
  <si>
    <t>Einolf, Charles</t>
  </si>
  <si>
    <t>The proposed standard needs to address methods to ensure compliance with the Radio Regulations so as to not cause interference to those services with a primary allocation.  The standard should include information similar to that found in Annex A of IEEE 802.22.</t>
  </si>
  <si>
    <t>Develop a section or Annex similar to Annex A of 802.22.</t>
  </si>
  <si>
    <t>i-5</t>
  </si>
  <si>
    <t>Holland, Oliver</t>
  </si>
  <si>
    <t>A</t>
  </si>
  <si>
    <t>This content is very useful in the context that interference among white space devices is likely to become an issue. Steps towards appropriate avoidance of interference should therefore be encouraged, as is done in this content. Moreover, this content is written with "normative" wording, e.g., "should", while not constraining the white space devices if they are not able to implement the coexistence recommendations. I strongly believe, therefore, that this should be a normative annex rather than an informative annex.</t>
  </si>
  <si>
    <t>Change from "informative" to "normative"</t>
  </si>
  <si>
    <t>i-4</t>
  </si>
  <si>
    <t>Freedman, Avraham</t>
  </si>
  <si>
    <t>What does MCPS-DATA.confirm mean?</t>
  </si>
  <si>
    <t>Change MCPS-DATA.confirm to MAC-DATA.confirm</t>
  </si>
  <si>
    <t>i-3</t>
  </si>
  <si>
    <t>Berger, Catherine</t>
  </si>
  <si>
    <t>I would include the following in Clause 2: IEEE Std 1900.6, IEEE Std 1900.6a, IEEE Std 1900.4a, and IEEE Std 802.19.1. They seem to be needed to implement this standard. This is not considered an editorial change and must be recirculated.</t>
  </si>
  <si>
    <t>Update the normative references as indicated</t>
  </si>
  <si>
    <t>i-2</t>
  </si>
  <si>
    <t>Please consider numbering equations within the text of this document. This makes it easier for users to cross reference equations in the draft.</t>
  </si>
  <si>
    <t>Please consider numbering equations</t>
  </si>
  <si>
    <t>i-1</t>
  </si>
  <si>
    <t>Please note there may be a typo in Figure 3. I believe "Entit" should be "Entity" in two instances.</t>
  </si>
  <si>
    <t>Fix figure as needed</t>
  </si>
  <si>
    <t>#</t>
    <phoneticPr fontId="18"/>
  </si>
  <si>
    <t>Dominique</t>
    <phoneticPr fontId="18"/>
  </si>
  <si>
    <t>Filin</t>
    <phoneticPr fontId="18"/>
  </si>
  <si>
    <t>Oliver</t>
    <phoneticPr fontId="18"/>
  </si>
  <si>
    <t>Accepted</t>
    <phoneticPr fontId="18"/>
  </si>
  <si>
    <t>Delete the sentence as proposed by the commenter.</t>
    <phoneticPr fontId="18"/>
  </si>
  <si>
    <t>Revised</t>
    <phoneticPr fontId="18"/>
  </si>
  <si>
    <t>Request technical editor to do as porposed by the commenter.</t>
    <phoneticPr fontId="18"/>
  </si>
  <si>
    <t>This abbreviation is not used in the standard. Remove as proposed by the commenter.</t>
    <phoneticPr fontId="18"/>
  </si>
  <si>
    <t>Romove abbreviation as proposed by the commetner.</t>
    <phoneticPr fontId="18"/>
  </si>
  <si>
    <t>Change as proposed by the commenter.</t>
    <phoneticPr fontId="18"/>
  </si>
  <si>
    <t>Rejected</t>
    <phoneticPr fontId="18"/>
  </si>
  <si>
    <t>Cognitive elements of the draft have not been structured as a separate clause. They are described within other clauses. Also, one annex is added as a guideline for coexistence.</t>
    <phoneticPr fontId="18"/>
  </si>
  <si>
    <t>Request technical editor to number all tables.</t>
    <phoneticPr fontId="18"/>
  </si>
  <si>
    <t>Request technical editor to check figures and re-draw if nesessary to improve clarity.</t>
    <phoneticPr fontId="18"/>
  </si>
  <si>
    <t>Request technical editor to correct the typo as indicated by the commenter.</t>
    <phoneticPr fontId="18"/>
  </si>
  <si>
    <t>Request technical editor to number the equations as indicated by the commenter.</t>
    <phoneticPr fontId="18"/>
  </si>
  <si>
    <t>Request technical editor to perform the check and change as requested by the commenter.</t>
    <phoneticPr fontId="18"/>
  </si>
  <si>
    <t>Technical comments</t>
    <phoneticPr fontId="18"/>
  </si>
  <si>
    <t>General comments</t>
    <phoneticPr fontId="18"/>
  </si>
  <si>
    <t>Editorial comments</t>
    <phoneticPr fontId="18"/>
  </si>
  <si>
    <t>Unresolved</t>
    <phoneticPr fontId="18"/>
  </si>
  <si>
    <t>Considered</t>
    <phoneticPr fontId="18"/>
  </si>
  <si>
    <t>Resolved</t>
    <phoneticPr fontId="18"/>
  </si>
  <si>
    <t>Resolution Status</t>
    <phoneticPr fontId="18"/>
  </si>
  <si>
    <t>C</t>
    <phoneticPr fontId="18"/>
  </si>
  <si>
    <t>O</t>
    <phoneticPr fontId="18"/>
  </si>
  <si>
    <t>All comments</t>
    <phoneticPr fontId="18"/>
  </si>
  <si>
    <t>Rejected</t>
    <phoneticPr fontId="18"/>
  </si>
  <si>
    <t>Such a picture was available in D3. It was decided by the group to remove it and to have a unique figure, i.e. the reference model. It is suggested to modify the reference model as follows: 
* change PHY_SAP to PD_SAP 
* add close to the bidir arrow of the CS sublayer the term "CMLME"
* add close to the bidir arrow of the MAC sublayer the term "MLME"
* add close to the bidir arrow of the PHY layer the term "PLME"
Change on page 5 line 6 "PDSAP"into "PD_SAP"</t>
  </si>
  <si>
    <t>Remove the term "basic".
The role of the master node (in comparison to the slave node) is provided on page 8, lines 16-19. Further difference in functionality of a master and a slave devices is clarified in primitives definition.</t>
    <phoneticPr fontId="18"/>
  </si>
  <si>
    <t>The subclause explains "The master coordinates channel access in the master-slave mode." Further details of the coordination function are given in primitives definition.</t>
    <phoneticPr fontId="18"/>
  </si>
  <si>
    <t>Revised</t>
    <phoneticPr fontId="18"/>
  </si>
  <si>
    <t>Change to "PHY Layer"</t>
  </si>
  <si>
    <t>The sentence is not exact repeatition. The WG believes it has added value to 6.2. No change is required.</t>
  </si>
  <si>
    <t>Change to "issued to the CS" as proposed by the commenter.</t>
  </si>
  <si>
    <t>The primitive MLME-ASSOCIATE.confirm is doing what the commenter requests in the MLME-ASSOCIATE.response. No change needs to be implemented to resolve the comment.</t>
  </si>
  <si>
    <t>Modify as proposed by the commenter.</t>
  </si>
  <si>
    <t>Accepted</t>
    <phoneticPr fontId="18"/>
  </si>
  <si>
    <t>The subband characteristics are provided in Table 12. Request technical editor to add reference to Table 12 in each description of the ChannelMapMask parameter.</t>
  </si>
  <si>
    <t>Request technical editor to move 6.3 before 6.2 as requested by the commenter.</t>
  </si>
  <si>
    <t>Change "opeariont" to "operation" and "network descriptor" to "network descriptors" as requested by the commenter.</t>
  </si>
  <si>
    <t>Change "psduLength" into "psdu" in the last row, first column of the table.</t>
  </si>
  <si>
    <t>On page 47 line 10 change "7.3.6 7.4.6" to "7.3.6".</t>
  </si>
  <si>
    <t>Accept (remove text on line 11).</t>
    <phoneticPr fontId="18"/>
  </si>
  <si>
    <t>Request technical editor to resolve this comment as proposed by the commenter.</t>
  </si>
  <si>
    <t>Replace "Various modulation schemes and coding rates are defined. Only a subset of combinations is allowed. The Modulation and Coding Scheme (MCS) index list gives the authorized modulation and coding parameters." with the following text "Table 10 lists the Modulation and Coding Schemes (MCS) defined in this standard."</t>
  </si>
  <si>
    <t>Rename section to be "Mapping modulated symbols to carriers".
Remove line 7 "FBMC modulation" on page 49.</t>
  </si>
  <si>
    <t>The WG does not see the need to create a separate Annex where radio regulations requirements are repeated. However, it shall be noted that the commitment to follow radio regulations is stated at the beginning of the draft.  Clause 1.1 mentions "while avoiding causing harmful interference to incumbent users in these frequency bands."  Clause 1.2 mentions "on a non-interfering basis to incumbent users in these frequency bands."</t>
    <phoneticPr fontId="18"/>
  </si>
  <si>
    <t>Update the drat standard as specified in the contribution 7-15-0025-00.</t>
    <phoneticPr fontId="18"/>
  </si>
  <si>
    <t xml:space="preserve">Request technical editor to modify as follows:
Page 9 line 1 add "6.2.1 Type definition" (and increment all titles of section 6.2 thereafter.)
Boolean 1 if TRUE, 0 otherwise
DeviceAdress 64 bit integer
Int32  32 bit integer
Array  Array of bytes
Page 9 line 13
Into the table Change “BitMap” to “Boolean”, “Natural” to “Int32”, “Set of Bytes” to “Array”.
Into the table change “The set of bytes forming the payload to be transmitted by the MAC sublayer entity” to “The set of NbBytesPayload bytes forming the payload to be transmitted by the MAC sublayer entity”
Page 10 line 10 
Into the table Change “BitMap” to “Boolean”, “Natural” to “Int32”, “Set of Bytes” to “Array”.
Page 11 line 12
Into the table Change “BitMap” to “Boolean”.
Page 12 line 28
Into the table Change “BitMap” to “Boolean”.
Page 13 line 21
Into the table Change “BitMap” to “Boolean”.
Page 14 line 32
Into the table Change “BitMap” to “Boolean”.
Page 15 line 10
Into the table Change “BitMap” to “Boolean”.
Page 16 line 23
Into the table Change “BitMap” to “Boolean”, “Integer” to “Int32”, “Bit” to “Boolean”.
Page 18 line 7
Change “filed” to “field”
Page 18 line 30
Into the table Change “Integer” to “Int32”
Page 19 line 2
Change “BitMap” to “Boolean”, “Integer” to “Int32”.
Page 20 line 9
Change  “Integer” to “Int32”.
</t>
  </si>
  <si>
    <t>Change 64-bits to 48-bits on page 9 line 13, page 10 line 10, page 11 line 12, page 12 line 28, page 13 line 21, page 14 line 32, page 15 line 10, page 16 line 23, page 19 line 2.
Change "16/64" to "16/48" on page 22 line 16.
Change "64 bits" to "48 bits" on page 23 line 5.
Change "16/64" to "16/48" on page 25 line 1.
Change "16/64" to "16/48" on page 36 line 7 and line 8.</t>
  </si>
  <si>
    <t xml:space="preserve">Request the technical editor to move subsection 6.2.1.4 before subsection 6.2.1.1.
Increment 6.2.1 subsections thereafter.
Page 9 line 20 change "by the MAC sublayer entity in response" to "by the MAC sublayer entity (originator MAC) in response"
Page 6 line 21 change "returns a status of either SUCCESS," to "returns a status of either SUCCESS (when the originator MAC receives an acknowledge from the recepient MAC, cf. Figure 4),"
</t>
  </si>
  <si>
    <t>Page 11 line 16 change "If the association request command cannot" to "If the MLME-ASSOCIATE.request primitive cannot"</t>
  </si>
  <si>
    <t>On page 16 line 23, change "Index of super frame" to "Index of super frame as defined in section 6.4".</t>
  </si>
  <si>
    <t>On page 19 line 17, change "a new superframe configuration" to "a new superframe (as defined in section 6.4) configuration ".</t>
  </si>
  <si>
    <t>The subclause 6.1 explains "The master coordinates channel access in the master-slave mode." Further details of the coordination function are given in primitives definition.</t>
    <phoneticPr fontId="18"/>
  </si>
  <si>
    <t>On page 21, line 7, change "but rather treat it as a new synchronization request" to "but rather treat it as a new MLME-SYNC.request"</t>
  </si>
  <si>
    <t>On page 21, line 26, change "The request operation was completed
successfully" to "Confirms succesful completion of the request (this applies to any of the confirm primitives decribed above)"</t>
  </si>
  <si>
    <t>Page 44 line 18 add "The bits bi are transmitted starting from b1"</t>
  </si>
</sst>
</file>

<file path=xl/styles.xml><?xml version="1.0" encoding="utf-8"?>
<styleSheet xmlns="http://schemas.openxmlformats.org/spreadsheetml/2006/main">
  <fonts count="22">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name val="ＭＳ Ｐゴシック"/>
      <family val="2"/>
      <charset val="128"/>
      <scheme val="minor"/>
    </font>
    <font>
      <sz val="11"/>
      <name val="ＭＳ Ｐゴシック"/>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wrapText="1"/>
    </xf>
    <xf numFmtId="0" fontId="0" fillId="0" borderId="0" xfId="0" applyAlignment="1">
      <alignment vertical="top" wrapText="1"/>
    </xf>
    <xf numFmtId="0" fontId="0" fillId="0" borderId="0" xfId="0" applyNumberFormat="1" applyAlignment="1">
      <alignment vertical="top" wrapText="1"/>
    </xf>
    <xf numFmtId="0" fontId="0" fillId="33" borderId="0" xfId="0" applyFill="1" applyAlignment="1">
      <alignment vertical="top" wrapText="1"/>
    </xf>
    <xf numFmtId="0" fontId="0" fillId="33" borderId="0" xfId="0" applyFill="1" applyAlignment="1">
      <alignment vertical="center" wrapText="1"/>
    </xf>
    <xf numFmtId="0" fontId="0" fillId="33" borderId="0" xfId="0" applyNumberFormat="1" applyFill="1" applyAlignment="1">
      <alignment vertical="top" wrapText="1"/>
    </xf>
    <xf numFmtId="0" fontId="0" fillId="0" borderId="10" xfId="0" applyBorder="1">
      <alignment vertical="center"/>
    </xf>
    <xf numFmtId="9" fontId="0" fillId="0" borderId="10" xfId="0" applyNumberFormat="1" applyBorder="1">
      <alignment vertical="center"/>
    </xf>
    <xf numFmtId="9" fontId="19" fillId="0" borderId="10" xfId="0" applyNumberFormat="1" applyFont="1" applyBorder="1">
      <alignment vertical="center"/>
    </xf>
    <xf numFmtId="0" fontId="0" fillId="0" borderId="10" xfId="0" applyBorder="1" applyAlignment="1">
      <alignment horizontal="center" vertical="center"/>
    </xf>
    <xf numFmtId="0" fontId="20" fillId="33" borderId="0" xfId="0" applyFont="1" applyFill="1" applyAlignment="1">
      <alignment vertical="center" wrapText="1"/>
    </xf>
    <xf numFmtId="0" fontId="21" fillId="33" borderId="0" xfId="0" applyFont="1" applyFill="1" applyAlignment="1">
      <alignment vertical="center" wrapText="1"/>
    </xf>
    <xf numFmtId="0" fontId="21" fillId="33" borderId="0" xfId="0" applyFont="1" applyFill="1" applyAlignment="1">
      <alignment vertical="top" wrapText="1"/>
    </xf>
    <xf numFmtId="0" fontId="20" fillId="33" borderId="0" xfId="0" applyFont="1" applyFill="1" applyAlignment="1">
      <alignment vertical="top" wrapText="1"/>
    </xf>
    <xf numFmtId="0" fontId="20" fillId="33" borderId="0" xfId="0" applyFont="1" applyFill="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46"/>
  <sheetViews>
    <sheetView topLeftCell="A90" zoomScale="80" zoomScaleNormal="80" workbookViewId="0">
      <selection activeCell="A99" sqref="A99"/>
    </sheetView>
  </sheetViews>
  <sheetFormatPr defaultRowHeight="13.5"/>
  <cols>
    <col min="1" max="1" width="5.625" style="1" customWidth="1"/>
    <col min="2" max="2" width="15.625" style="1" customWidth="1"/>
    <col min="3" max="3" width="10.75" style="1" customWidth="1"/>
    <col min="4" max="4" width="10.125" style="1" customWidth="1"/>
    <col min="5" max="5" width="5.875" style="1" customWidth="1"/>
    <col min="6" max="6" width="9.375" style="1" customWidth="1"/>
    <col min="7" max="7" width="5.25" style="1" customWidth="1"/>
    <col min="8" max="8" width="26.875" style="1" customWidth="1"/>
    <col min="9" max="9" width="9" style="1"/>
    <col min="10" max="10" width="34.125" style="1" customWidth="1"/>
    <col min="11" max="11" width="10.75" style="1" customWidth="1"/>
    <col min="12" max="12" width="35.875" style="1" customWidth="1"/>
    <col min="13" max="13" width="10.375" style="1" customWidth="1"/>
    <col min="14" max="16384" width="9" style="1"/>
  </cols>
  <sheetData>
    <row r="1" spans="1:13" ht="27">
      <c r="A1" s="2" t="s">
        <v>451</v>
      </c>
      <c r="B1" s="2" t="s">
        <v>0</v>
      </c>
      <c r="C1" s="2" t="s">
        <v>1</v>
      </c>
      <c r="D1" s="2" t="s">
        <v>2</v>
      </c>
      <c r="E1" s="2" t="s">
        <v>3</v>
      </c>
      <c r="F1" s="2" t="s">
        <v>4</v>
      </c>
      <c r="G1" s="2" t="s">
        <v>5</v>
      </c>
      <c r="H1" s="2" t="s">
        <v>6</v>
      </c>
      <c r="I1" s="2" t="s">
        <v>7</v>
      </c>
      <c r="J1" s="2" t="s">
        <v>8</v>
      </c>
      <c r="K1" s="2" t="s">
        <v>9</v>
      </c>
      <c r="L1" s="2" t="s">
        <v>10</v>
      </c>
      <c r="M1" s="1" t="s">
        <v>475</v>
      </c>
    </row>
    <row r="2" spans="1:13" s="5" customFormat="1" ht="69.75" customHeight="1">
      <c r="A2" s="4" t="s">
        <v>168</v>
      </c>
      <c r="B2" s="4" t="s">
        <v>55</v>
      </c>
      <c r="C2" s="4" t="s">
        <v>13</v>
      </c>
      <c r="D2" s="4" t="s">
        <v>19</v>
      </c>
      <c r="E2" s="4">
        <v>1</v>
      </c>
      <c r="F2" s="4">
        <v>1.2</v>
      </c>
      <c r="G2" s="4">
        <v>28</v>
      </c>
      <c r="H2" s="4" t="s">
        <v>169</v>
      </c>
      <c r="I2" s="4" t="s">
        <v>16</v>
      </c>
      <c r="J2" s="4" t="s">
        <v>170</v>
      </c>
      <c r="K2" s="4" t="s">
        <v>455</v>
      </c>
      <c r="L2" s="4" t="s">
        <v>456</v>
      </c>
      <c r="M2" s="5" t="s">
        <v>476</v>
      </c>
    </row>
    <row r="3" spans="1:13" s="5" customFormat="1" ht="40.5">
      <c r="A3" s="4" t="s">
        <v>18</v>
      </c>
      <c r="B3" s="4" t="s">
        <v>12</v>
      </c>
      <c r="C3" s="4" t="s">
        <v>13</v>
      </c>
      <c r="D3" s="4" t="s">
        <v>19</v>
      </c>
      <c r="E3" s="4">
        <v>2</v>
      </c>
      <c r="F3" s="4">
        <v>4</v>
      </c>
      <c r="G3" s="4">
        <v>1</v>
      </c>
      <c r="H3" s="4" t="s">
        <v>20</v>
      </c>
      <c r="I3" s="4" t="s">
        <v>16</v>
      </c>
      <c r="J3" s="4" t="s">
        <v>21</v>
      </c>
      <c r="K3" s="4" t="s">
        <v>457</v>
      </c>
      <c r="L3" s="4" t="s">
        <v>458</v>
      </c>
      <c r="M3" s="5" t="s">
        <v>476</v>
      </c>
    </row>
    <row r="4" spans="1:13" ht="40.5">
      <c r="A4" s="2" t="s">
        <v>48</v>
      </c>
      <c r="B4" s="2" t="s">
        <v>12</v>
      </c>
      <c r="C4" s="2" t="s">
        <v>13</v>
      </c>
      <c r="D4" s="2" t="s">
        <v>27</v>
      </c>
      <c r="E4" s="2">
        <v>2</v>
      </c>
      <c r="F4" s="2">
        <v>2</v>
      </c>
      <c r="G4" s="2">
        <v>3</v>
      </c>
      <c r="H4" s="2" t="s">
        <v>49</v>
      </c>
      <c r="I4" s="2" t="s">
        <v>16</v>
      </c>
      <c r="J4" s="2" t="s">
        <v>50</v>
      </c>
      <c r="K4" s="2"/>
      <c r="L4" s="2" t="s">
        <v>453</v>
      </c>
      <c r="M4" s="1" t="s">
        <v>477</v>
      </c>
    </row>
    <row r="5" spans="1:13" ht="108">
      <c r="A5" s="2" t="s">
        <v>165</v>
      </c>
      <c r="B5" s="2" t="s">
        <v>55</v>
      </c>
      <c r="C5" s="2" t="s">
        <v>13</v>
      </c>
      <c r="D5" s="2" t="s">
        <v>19</v>
      </c>
      <c r="E5" s="2">
        <v>2</v>
      </c>
      <c r="F5" s="2">
        <v>2</v>
      </c>
      <c r="G5" s="2">
        <v>3</v>
      </c>
      <c r="H5" s="2" t="s">
        <v>166</v>
      </c>
      <c r="I5" s="2" t="s">
        <v>16</v>
      </c>
      <c r="J5" s="2" t="s">
        <v>167</v>
      </c>
      <c r="K5" s="2"/>
      <c r="L5" s="2" t="s">
        <v>453</v>
      </c>
      <c r="M5" s="1" t="s">
        <v>477</v>
      </c>
    </row>
    <row r="6" spans="1:13" ht="202.5">
      <c r="A6" s="2" t="s">
        <v>51</v>
      </c>
      <c r="B6" s="2" t="s">
        <v>12</v>
      </c>
      <c r="C6" s="2" t="s">
        <v>13</v>
      </c>
      <c r="D6" s="2" t="s">
        <v>27</v>
      </c>
      <c r="E6" s="2">
        <v>2</v>
      </c>
      <c r="F6" s="2">
        <v>4</v>
      </c>
      <c r="G6" s="2">
        <v>11</v>
      </c>
      <c r="H6" s="3" t="s">
        <v>52</v>
      </c>
      <c r="I6" s="2" t="s">
        <v>16</v>
      </c>
      <c r="J6" s="2" t="s">
        <v>53</v>
      </c>
      <c r="K6" s="2"/>
      <c r="L6" s="2" t="s">
        <v>453</v>
      </c>
      <c r="M6" s="1" t="s">
        <v>477</v>
      </c>
    </row>
    <row r="7" spans="1:13" s="5" customFormat="1" ht="40.5">
      <c r="A7" s="4" t="s">
        <v>43</v>
      </c>
      <c r="B7" s="4" t="s">
        <v>12</v>
      </c>
      <c r="C7" s="4" t="s">
        <v>13</v>
      </c>
      <c r="D7" s="4" t="s">
        <v>27</v>
      </c>
      <c r="E7" s="4">
        <v>2</v>
      </c>
      <c r="F7" s="4">
        <v>4</v>
      </c>
      <c r="G7" s="4">
        <v>13</v>
      </c>
      <c r="H7" s="4" t="s">
        <v>44</v>
      </c>
      <c r="I7" s="4" t="s">
        <v>16</v>
      </c>
      <c r="J7" s="4" t="s">
        <v>45</v>
      </c>
      <c r="K7" s="4" t="s">
        <v>457</v>
      </c>
      <c r="L7" s="4" t="s">
        <v>459</v>
      </c>
      <c r="M7" s="5" t="s">
        <v>476</v>
      </c>
    </row>
    <row r="8" spans="1:13" s="5" customFormat="1" ht="27">
      <c r="A8" s="4" t="s">
        <v>40</v>
      </c>
      <c r="B8" s="4" t="s">
        <v>12</v>
      </c>
      <c r="C8" s="4" t="s">
        <v>13</v>
      </c>
      <c r="D8" s="4" t="s">
        <v>19</v>
      </c>
      <c r="E8" s="4">
        <v>2</v>
      </c>
      <c r="F8" s="4">
        <v>4</v>
      </c>
      <c r="G8" s="4">
        <v>15</v>
      </c>
      <c r="H8" s="4" t="s">
        <v>41</v>
      </c>
      <c r="I8" s="4" t="s">
        <v>16</v>
      </c>
      <c r="J8" s="4" t="s">
        <v>42</v>
      </c>
      <c r="K8" s="4" t="s">
        <v>455</v>
      </c>
      <c r="L8" s="4" t="s">
        <v>460</v>
      </c>
      <c r="M8" s="5" t="s">
        <v>476</v>
      </c>
    </row>
    <row r="9" spans="1:13" s="5" customFormat="1">
      <c r="A9" s="4" t="s">
        <v>392</v>
      </c>
      <c r="B9" s="4" t="s">
        <v>172</v>
      </c>
      <c r="C9" s="4" t="s">
        <v>173</v>
      </c>
      <c r="D9" s="4" t="s">
        <v>27</v>
      </c>
      <c r="E9" s="4">
        <v>3</v>
      </c>
      <c r="F9" s="4"/>
      <c r="G9" s="4">
        <v>15</v>
      </c>
      <c r="H9" s="4" t="s">
        <v>393</v>
      </c>
      <c r="I9" s="4" t="s">
        <v>57</v>
      </c>
      <c r="J9" s="4" t="s">
        <v>394</v>
      </c>
      <c r="K9" s="4" t="s">
        <v>455</v>
      </c>
      <c r="L9" s="4" t="s">
        <v>461</v>
      </c>
      <c r="M9" s="5" t="s">
        <v>476</v>
      </c>
    </row>
    <row r="10" spans="1:13" s="5" customFormat="1" ht="40.5">
      <c r="A10" s="4" t="s">
        <v>46</v>
      </c>
      <c r="B10" s="4" t="s">
        <v>12</v>
      </c>
      <c r="C10" s="4" t="s">
        <v>13</v>
      </c>
      <c r="D10" s="4" t="s">
        <v>19</v>
      </c>
      <c r="E10" s="4">
        <v>3</v>
      </c>
      <c r="F10" s="4">
        <v>4</v>
      </c>
      <c r="G10" s="4">
        <v>23</v>
      </c>
      <c r="H10" s="4" t="s">
        <v>47</v>
      </c>
      <c r="I10" s="4" t="s">
        <v>16</v>
      </c>
      <c r="J10" s="4" t="s">
        <v>45</v>
      </c>
      <c r="K10" s="4" t="s">
        <v>457</v>
      </c>
      <c r="L10" s="4" t="s">
        <v>459</v>
      </c>
      <c r="M10" s="5" t="s">
        <v>476</v>
      </c>
    </row>
    <row r="11" spans="1:13" s="5" customFormat="1">
      <c r="A11" s="4" t="s">
        <v>163</v>
      </c>
      <c r="B11" s="4" t="s">
        <v>55</v>
      </c>
      <c r="C11" s="4" t="s">
        <v>13</v>
      </c>
      <c r="D11" s="4" t="s">
        <v>27</v>
      </c>
      <c r="E11" s="4">
        <v>4</v>
      </c>
      <c r="F11" s="4">
        <v>4</v>
      </c>
      <c r="G11" s="4">
        <v>4</v>
      </c>
      <c r="H11" s="4" t="s">
        <v>81</v>
      </c>
      <c r="I11" s="4" t="s">
        <v>16</v>
      </c>
      <c r="J11" s="4" t="s">
        <v>164</v>
      </c>
      <c r="K11" s="4" t="s">
        <v>455</v>
      </c>
      <c r="L11" s="4" t="s">
        <v>461</v>
      </c>
      <c r="M11" s="5" t="s">
        <v>476</v>
      </c>
    </row>
    <row r="12" spans="1:13" ht="67.5">
      <c r="A12" s="2" t="s">
        <v>160</v>
      </c>
      <c r="B12" s="2" t="s">
        <v>55</v>
      </c>
      <c r="C12" s="2" t="s">
        <v>13</v>
      </c>
      <c r="D12" s="2" t="s">
        <v>14</v>
      </c>
      <c r="E12" s="2">
        <v>4</v>
      </c>
      <c r="F12" s="2">
        <v>5.0999999999999996</v>
      </c>
      <c r="G12" s="2">
        <v>23</v>
      </c>
      <c r="H12" s="2" t="s">
        <v>161</v>
      </c>
      <c r="I12" s="2" t="s">
        <v>57</v>
      </c>
      <c r="J12" s="2" t="s">
        <v>162</v>
      </c>
      <c r="K12" s="2"/>
      <c r="L12" s="2" t="s">
        <v>453</v>
      </c>
      <c r="M12" s="1" t="s">
        <v>477</v>
      </c>
    </row>
    <row r="13" spans="1:13" ht="81">
      <c r="A13" s="2" t="s">
        <v>157</v>
      </c>
      <c r="B13" s="2" t="s">
        <v>55</v>
      </c>
      <c r="C13" s="2" t="s">
        <v>13</v>
      </c>
      <c r="D13" s="2" t="s">
        <v>14</v>
      </c>
      <c r="E13" s="2">
        <v>5</v>
      </c>
      <c r="F13" s="2">
        <v>5.2</v>
      </c>
      <c r="G13" s="2">
        <v>1</v>
      </c>
      <c r="H13" s="2" t="s">
        <v>158</v>
      </c>
      <c r="I13" s="2" t="s">
        <v>16</v>
      </c>
      <c r="J13" s="2" t="s">
        <v>159</v>
      </c>
      <c r="K13" s="2"/>
      <c r="L13" s="2" t="s">
        <v>453</v>
      </c>
      <c r="M13" s="1" t="s">
        <v>477</v>
      </c>
    </row>
    <row r="14" spans="1:13" ht="67.5">
      <c r="A14" s="2" t="s">
        <v>389</v>
      </c>
      <c r="B14" s="2" t="s">
        <v>172</v>
      </c>
      <c r="C14" s="2" t="s">
        <v>173</v>
      </c>
      <c r="D14" s="2" t="s">
        <v>27</v>
      </c>
      <c r="E14" s="2">
        <v>5</v>
      </c>
      <c r="F14" s="2">
        <v>5.2</v>
      </c>
      <c r="G14" s="2">
        <v>1</v>
      </c>
      <c r="H14" s="2" t="s">
        <v>390</v>
      </c>
      <c r="I14" s="2" t="s">
        <v>57</v>
      </c>
      <c r="J14" s="2" t="s">
        <v>391</v>
      </c>
      <c r="K14" s="2"/>
      <c r="L14" s="2" t="s">
        <v>453</v>
      </c>
      <c r="M14" s="1" t="s">
        <v>477</v>
      </c>
    </row>
    <row r="15" spans="1:13" ht="54">
      <c r="A15" s="2" t="s">
        <v>154</v>
      </c>
      <c r="B15" s="2" t="s">
        <v>55</v>
      </c>
      <c r="C15" s="2" t="s">
        <v>13</v>
      </c>
      <c r="D15" s="2" t="s">
        <v>14</v>
      </c>
      <c r="E15" s="2">
        <v>5</v>
      </c>
      <c r="F15" s="2">
        <v>5.2</v>
      </c>
      <c r="G15" s="2">
        <v>6</v>
      </c>
      <c r="H15" s="2" t="s">
        <v>155</v>
      </c>
      <c r="I15" s="2" t="s">
        <v>16</v>
      </c>
      <c r="J15" s="2" t="s">
        <v>156</v>
      </c>
      <c r="K15" s="2"/>
      <c r="L15" s="2" t="s">
        <v>453</v>
      </c>
      <c r="M15" s="1" t="s">
        <v>477</v>
      </c>
    </row>
    <row r="16" spans="1:13" ht="40.5">
      <c r="A16" s="2" t="s">
        <v>387</v>
      </c>
      <c r="B16" s="2" t="s">
        <v>172</v>
      </c>
      <c r="C16" s="2" t="s">
        <v>173</v>
      </c>
      <c r="D16" s="2" t="s">
        <v>27</v>
      </c>
      <c r="E16" s="2">
        <v>5</v>
      </c>
      <c r="F16" s="2">
        <v>5.2</v>
      </c>
      <c r="G16" s="2">
        <v>7</v>
      </c>
      <c r="H16" s="2" t="s">
        <v>388</v>
      </c>
      <c r="I16" s="2" t="s">
        <v>57</v>
      </c>
      <c r="J16" s="2" t="s">
        <v>382</v>
      </c>
      <c r="K16" s="2"/>
      <c r="L16" s="2" t="s">
        <v>453</v>
      </c>
      <c r="M16" s="1" t="s">
        <v>477</v>
      </c>
    </row>
    <row r="17" spans="1:13" ht="67.5">
      <c r="A17" s="2" t="s">
        <v>151</v>
      </c>
      <c r="B17" s="2" t="s">
        <v>55</v>
      </c>
      <c r="C17" s="2" t="s">
        <v>13</v>
      </c>
      <c r="D17" s="2" t="s">
        <v>19</v>
      </c>
      <c r="E17" s="2">
        <v>5</v>
      </c>
      <c r="F17" s="2">
        <v>5.2</v>
      </c>
      <c r="G17" s="2">
        <v>8</v>
      </c>
      <c r="H17" s="2" t="s">
        <v>152</v>
      </c>
      <c r="I17" s="2" t="s">
        <v>16</v>
      </c>
      <c r="J17" s="2" t="s">
        <v>153</v>
      </c>
      <c r="K17" s="2"/>
      <c r="L17" s="2" t="s">
        <v>453</v>
      </c>
      <c r="M17" s="1" t="s">
        <v>477</v>
      </c>
    </row>
    <row r="18" spans="1:13">
      <c r="A18" s="2" t="s">
        <v>385</v>
      </c>
      <c r="B18" s="2" t="s">
        <v>172</v>
      </c>
      <c r="C18" s="2" t="s">
        <v>173</v>
      </c>
      <c r="D18" s="2" t="s">
        <v>27</v>
      </c>
      <c r="E18" s="2">
        <v>5</v>
      </c>
      <c r="F18" s="2">
        <v>5.2</v>
      </c>
      <c r="G18" s="2">
        <v>11</v>
      </c>
      <c r="H18" s="2" t="s">
        <v>386</v>
      </c>
      <c r="I18" s="2" t="s">
        <v>57</v>
      </c>
      <c r="J18" s="2" t="s">
        <v>382</v>
      </c>
      <c r="K18" s="2"/>
      <c r="L18" s="2" t="s">
        <v>453</v>
      </c>
      <c r="M18" s="1" t="s">
        <v>477</v>
      </c>
    </row>
    <row r="19" spans="1:13" ht="27">
      <c r="A19" s="2" t="s">
        <v>147</v>
      </c>
      <c r="B19" s="2" t="s">
        <v>55</v>
      </c>
      <c r="C19" s="2" t="s">
        <v>13</v>
      </c>
      <c r="D19" s="2" t="s">
        <v>14</v>
      </c>
      <c r="E19" s="2">
        <v>5</v>
      </c>
      <c r="F19" s="2" t="s">
        <v>148</v>
      </c>
      <c r="G19" s="2">
        <v>15</v>
      </c>
      <c r="H19" s="2" t="s">
        <v>149</v>
      </c>
      <c r="I19" s="2" t="s">
        <v>16</v>
      </c>
      <c r="J19" s="2" t="s">
        <v>150</v>
      </c>
      <c r="K19" s="2"/>
      <c r="L19" s="2" t="s">
        <v>453</v>
      </c>
      <c r="M19" s="1" t="s">
        <v>477</v>
      </c>
    </row>
    <row r="20" spans="1:13" ht="67.5">
      <c r="A20" s="2" t="s">
        <v>143</v>
      </c>
      <c r="B20" s="2" t="s">
        <v>55</v>
      </c>
      <c r="C20" s="2" t="s">
        <v>13</v>
      </c>
      <c r="D20" s="2" t="s">
        <v>14</v>
      </c>
      <c r="E20" s="2">
        <v>6</v>
      </c>
      <c r="F20" s="2" t="s">
        <v>144</v>
      </c>
      <c r="G20" s="2">
        <v>1</v>
      </c>
      <c r="H20" s="2" t="s">
        <v>145</v>
      </c>
      <c r="I20" s="2" t="s">
        <v>16</v>
      </c>
      <c r="J20" s="2" t="s">
        <v>146</v>
      </c>
      <c r="K20" s="2"/>
      <c r="L20" s="2" t="s">
        <v>453</v>
      </c>
      <c r="M20" s="1" t="s">
        <v>477</v>
      </c>
    </row>
    <row r="21" spans="1:13" ht="27">
      <c r="A21" s="2" t="s">
        <v>383</v>
      </c>
      <c r="B21" s="2" t="s">
        <v>172</v>
      </c>
      <c r="C21" s="2" t="s">
        <v>173</v>
      </c>
      <c r="D21" s="2" t="s">
        <v>19</v>
      </c>
      <c r="E21" s="2">
        <v>6</v>
      </c>
      <c r="F21" s="2" t="s">
        <v>144</v>
      </c>
      <c r="G21" s="2">
        <v>2</v>
      </c>
      <c r="H21" s="2" t="s">
        <v>384</v>
      </c>
      <c r="I21" s="2" t="s">
        <v>57</v>
      </c>
      <c r="J21" s="2"/>
      <c r="K21" s="2"/>
      <c r="L21" s="2" t="s">
        <v>453</v>
      </c>
      <c r="M21" s="1" t="s">
        <v>477</v>
      </c>
    </row>
    <row r="22" spans="1:13" ht="27">
      <c r="A22" s="2" t="s">
        <v>140</v>
      </c>
      <c r="B22" s="2" t="s">
        <v>55</v>
      </c>
      <c r="C22" s="2" t="s">
        <v>13</v>
      </c>
      <c r="D22" s="2" t="s">
        <v>14</v>
      </c>
      <c r="E22" s="2">
        <v>6</v>
      </c>
      <c r="F22" s="2" t="s">
        <v>137</v>
      </c>
      <c r="G22" s="2">
        <v>4</v>
      </c>
      <c r="H22" s="2" t="s">
        <v>141</v>
      </c>
      <c r="I22" s="2" t="s">
        <v>16</v>
      </c>
      <c r="J22" s="2" t="s">
        <v>142</v>
      </c>
      <c r="K22" s="2"/>
      <c r="L22" s="2" t="s">
        <v>453</v>
      </c>
      <c r="M22" s="1" t="s">
        <v>477</v>
      </c>
    </row>
    <row r="23" spans="1:13" ht="121.5">
      <c r="A23" s="2" t="s">
        <v>136</v>
      </c>
      <c r="B23" s="2" t="s">
        <v>55</v>
      </c>
      <c r="C23" s="2" t="s">
        <v>13</v>
      </c>
      <c r="D23" s="2" t="s">
        <v>14</v>
      </c>
      <c r="E23" s="2">
        <v>6</v>
      </c>
      <c r="F23" s="2" t="s">
        <v>137</v>
      </c>
      <c r="G23" s="2">
        <v>5</v>
      </c>
      <c r="H23" s="3" t="s">
        <v>138</v>
      </c>
      <c r="I23" s="2" t="s">
        <v>16</v>
      </c>
      <c r="J23" s="2" t="s">
        <v>139</v>
      </c>
      <c r="K23" s="2"/>
      <c r="L23" s="2" t="s">
        <v>453</v>
      </c>
      <c r="M23" s="1" t="s">
        <v>477</v>
      </c>
    </row>
    <row r="24" spans="1:13" ht="175.5">
      <c r="A24" s="2" t="s">
        <v>132</v>
      </c>
      <c r="B24" s="2" t="s">
        <v>55</v>
      </c>
      <c r="C24" s="2" t="s">
        <v>13</v>
      </c>
      <c r="D24" s="2" t="s">
        <v>14</v>
      </c>
      <c r="E24" s="2">
        <v>6</v>
      </c>
      <c r="F24" s="2" t="s">
        <v>133</v>
      </c>
      <c r="G24" s="2">
        <v>6</v>
      </c>
      <c r="H24" s="3" t="s">
        <v>134</v>
      </c>
      <c r="I24" s="2" t="s">
        <v>16</v>
      </c>
      <c r="J24" s="2" t="s">
        <v>135</v>
      </c>
      <c r="K24" s="2"/>
      <c r="L24" s="2" t="s">
        <v>453</v>
      </c>
      <c r="M24" s="1" t="s">
        <v>477</v>
      </c>
    </row>
    <row r="25" spans="1:13" ht="94.5">
      <c r="A25" s="2" t="s">
        <v>129</v>
      </c>
      <c r="B25" s="2" t="s">
        <v>55</v>
      </c>
      <c r="C25" s="2" t="s">
        <v>13</v>
      </c>
      <c r="D25" s="2" t="s">
        <v>14</v>
      </c>
      <c r="E25" s="2">
        <v>6</v>
      </c>
      <c r="F25" s="2">
        <v>5.3</v>
      </c>
      <c r="G25" s="2">
        <v>16</v>
      </c>
      <c r="H25" s="2" t="s">
        <v>130</v>
      </c>
      <c r="I25" s="2" t="s">
        <v>16</v>
      </c>
      <c r="J25" s="2" t="s">
        <v>131</v>
      </c>
      <c r="K25" s="2"/>
      <c r="L25" s="2" t="s">
        <v>453</v>
      </c>
      <c r="M25" s="1" t="s">
        <v>477</v>
      </c>
    </row>
    <row r="26" spans="1:13" ht="54">
      <c r="A26" s="2" t="s">
        <v>380</v>
      </c>
      <c r="B26" s="2" t="s">
        <v>172</v>
      </c>
      <c r="C26" s="2" t="s">
        <v>173</v>
      </c>
      <c r="D26" s="2" t="s">
        <v>27</v>
      </c>
      <c r="E26" s="2">
        <v>6</v>
      </c>
      <c r="F26" s="2">
        <v>5.3</v>
      </c>
      <c r="G26" s="2">
        <v>18</v>
      </c>
      <c r="H26" s="2" t="s">
        <v>381</v>
      </c>
      <c r="I26" s="2" t="s">
        <v>57</v>
      </c>
      <c r="J26" s="2" t="s">
        <v>382</v>
      </c>
      <c r="K26" s="2"/>
      <c r="L26" s="2" t="s">
        <v>453</v>
      </c>
      <c r="M26" s="1" t="s">
        <v>477</v>
      </c>
    </row>
    <row r="27" spans="1:13" ht="27">
      <c r="A27" s="2" t="s">
        <v>378</v>
      </c>
      <c r="B27" s="2" t="s">
        <v>172</v>
      </c>
      <c r="C27" s="2" t="s">
        <v>173</v>
      </c>
      <c r="D27" s="2" t="s">
        <v>27</v>
      </c>
      <c r="E27" s="2">
        <v>7</v>
      </c>
      <c r="F27" s="2">
        <v>5.3</v>
      </c>
      <c r="G27" s="2">
        <v>1</v>
      </c>
      <c r="H27" s="2" t="s">
        <v>379</v>
      </c>
      <c r="I27" s="2" t="s">
        <v>57</v>
      </c>
      <c r="J27" s="2"/>
      <c r="K27" s="2"/>
      <c r="L27" s="2" t="s">
        <v>453</v>
      </c>
      <c r="M27" s="1" t="s">
        <v>477</v>
      </c>
    </row>
    <row r="28" spans="1:13" ht="27">
      <c r="A28" s="2" t="s">
        <v>375</v>
      </c>
      <c r="B28" s="2" t="s">
        <v>172</v>
      </c>
      <c r="C28" s="2" t="s">
        <v>173</v>
      </c>
      <c r="D28" s="2" t="s">
        <v>27</v>
      </c>
      <c r="E28" s="2">
        <v>7</v>
      </c>
      <c r="F28" s="2">
        <v>5.3</v>
      </c>
      <c r="G28" s="2">
        <v>3</v>
      </c>
      <c r="H28" s="2" t="s">
        <v>376</v>
      </c>
      <c r="I28" s="2" t="s">
        <v>57</v>
      </c>
      <c r="J28" s="2" t="s">
        <v>377</v>
      </c>
      <c r="K28" s="2"/>
      <c r="L28" s="2" t="s">
        <v>453</v>
      </c>
      <c r="M28" s="1" t="s">
        <v>477</v>
      </c>
    </row>
    <row r="29" spans="1:13" s="5" customFormat="1" ht="189">
      <c r="A29" s="4" t="s">
        <v>115</v>
      </c>
      <c r="B29" s="4" t="s">
        <v>55</v>
      </c>
      <c r="C29" s="4" t="s">
        <v>13</v>
      </c>
      <c r="D29" s="4" t="s">
        <v>14</v>
      </c>
      <c r="E29" s="4">
        <v>7</v>
      </c>
      <c r="F29" s="4">
        <v>6.1</v>
      </c>
      <c r="G29" s="4">
        <v>5</v>
      </c>
      <c r="H29" s="4" t="s">
        <v>116</v>
      </c>
      <c r="I29" s="4" t="s">
        <v>16</v>
      </c>
      <c r="J29" s="4" t="s">
        <v>117</v>
      </c>
      <c r="K29" s="4" t="s">
        <v>479</v>
      </c>
      <c r="L29" s="11" t="s">
        <v>480</v>
      </c>
      <c r="M29" s="5" t="s">
        <v>476</v>
      </c>
    </row>
    <row r="30" spans="1:13">
      <c r="A30" s="2" t="s">
        <v>372</v>
      </c>
      <c r="B30" s="2" t="s">
        <v>172</v>
      </c>
      <c r="C30" s="2" t="s">
        <v>173</v>
      </c>
      <c r="D30" s="2" t="s">
        <v>27</v>
      </c>
      <c r="E30" s="2">
        <v>7</v>
      </c>
      <c r="F30" s="2">
        <v>5.4</v>
      </c>
      <c r="G30" s="2">
        <v>10</v>
      </c>
      <c r="H30" s="2" t="s">
        <v>373</v>
      </c>
      <c r="I30" s="2" t="s">
        <v>57</v>
      </c>
      <c r="J30" s="2" t="s">
        <v>374</v>
      </c>
      <c r="K30" s="2"/>
      <c r="L30" s="2" t="s">
        <v>453</v>
      </c>
      <c r="M30" s="1" t="s">
        <v>477</v>
      </c>
    </row>
    <row r="31" spans="1:13" ht="256.5">
      <c r="A31" s="2" t="s">
        <v>126</v>
      </c>
      <c r="B31" s="2" t="s">
        <v>55</v>
      </c>
      <c r="C31" s="2" t="s">
        <v>13</v>
      </c>
      <c r="D31" s="2" t="s">
        <v>14</v>
      </c>
      <c r="E31" s="2">
        <v>7</v>
      </c>
      <c r="F31" s="2">
        <v>5.4</v>
      </c>
      <c r="G31" s="2">
        <v>11</v>
      </c>
      <c r="H31" s="3" t="s">
        <v>127</v>
      </c>
      <c r="I31" s="2" t="s">
        <v>16</v>
      </c>
      <c r="J31" s="2" t="s">
        <v>128</v>
      </c>
      <c r="K31" s="2"/>
      <c r="L31" s="2" t="s">
        <v>453</v>
      </c>
      <c r="M31" s="1" t="s">
        <v>477</v>
      </c>
    </row>
    <row r="32" spans="1:13" ht="81">
      <c r="A32" s="2" t="s">
        <v>369</v>
      </c>
      <c r="B32" s="2" t="s">
        <v>172</v>
      </c>
      <c r="C32" s="2" t="s">
        <v>173</v>
      </c>
      <c r="D32" s="2" t="s">
        <v>19</v>
      </c>
      <c r="E32" s="2">
        <v>7</v>
      </c>
      <c r="F32" s="2">
        <v>5.4</v>
      </c>
      <c r="G32" s="2">
        <v>11</v>
      </c>
      <c r="H32" s="2" t="s">
        <v>370</v>
      </c>
      <c r="I32" s="2" t="s">
        <v>57</v>
      </c>
      <c r="J32" s="2" t="s">
        <v>371</v>
      </c>
      <c r="K32" s="2"/>
      <c r="L32" s="2" t="s">
        <v>453</v>
      </c>
      <c r="M32" s="1" t="s">
        <v>477</v>
      </c>
    </row>
    <row r="33" spans="1:13" ht="67.5">
      <c r="A33" s="2" t="s">
        <v>122</v>
      </c>
      <c r="B33" s="2" t="s">
        <v>55</v>
      </c>
      <c r="C33" s="2" t="s">
        <v>13</v>
      </c>
      <c r="D33" s="2" t="s">
        <v>14</v>
      </c>
      <c r="E33" s="2">
        <v>7</v>
      </c>
      <c r="F33" s="2" t="s">
        <v>123</v>
      </c>
      <c r="G33" s="2">
        <v>13</v>
      </c>
      <c r="H33" s="2" t="s">
        <v>124</v>
      </c>
      <c r="I33" s="2" t="s">
        <v>16</v>
      </c>
      <c r="J33" s="2" t="s">
        <v>125</v>
      </c>
      <c r="K33" s="2"/>
      <c r="L33" s="2" t="s">
        <v>453</v>
      </c>
      <c r="M33" s="1" t="s">
        <v>477</v>
      </c>
    </row>
    <row r="34" spans="1:13" s="5" customFormat="1" ht="121.5">
      <c r="A34" s="4" t="s">
        <v>112</v>
      </c>
      <c r="B34" s="4" t="s">
        <v>55</v>
      </c>
      <c r="C34" s="4" t="s">
        <v>13</v>
      </c>
      <c r="D34" s="4" t="s">
        <v>14</v>
      </c>
      <c r="E34" s="4">
        <v>7</v>
      </c>
      <c r="F34" s="4">
        <v>6.1</v>
      </c>
      <c r="G34" s="4">
        <v>16</v>
      </c>
      <c r="H34" s="4" t="s">
        <v>113</v>
      </c>
      <c r="I34" s="4" t="s">
        <v>16</v>
      </c>
      <c r="J34" s="6" t="s">
        <v>114</v>
      </c>
      <c r="K34" s="4" t="s">
        <v>479</v>
      </c>
      <c r="L34" s="11" t="s">
        <v>481</v>
      </c>
      <c r="M34" s="5" t="s">
        <v>476</v>
      </c>
    </row>
    <row r="35" spans="1:13" s="5" customFormat="1" ht="81">
      <c r="A35" s="4" t="s">
        <v>109</v>
      </c>
      <c r="B35" s="4" t="s">
        <v>55</v>
      </c>
      <c r="C35" s="4" t="s">
        <v>13</v>
      </c>
      <c r="D35" s="4" t="s">
        <v>14</v>
      </c>
      <c r="E35" s="4">
        <v>7</v>
      </c>
      <c r="F35" s="4">
        <v>6.1</v>
      </c>
      <c r="G35" s="4">
        <v>17</v>
      </c>
      <c r="H35" s="4" t="s">
        <v>110</v>
      </c>
      <c r="I35" s="4" t="s">
        <v>16</v>
      </c>
      <c r="J35" s="4" t="s">
        <v>111</v>
      </c>
      <c r="K35" s="4" t="s">
        <v>479</v>
      </c>
      <c r="L35" s="11" t="s">
        <v>482</v>
      </c>
      <c r="M35" s="5" t="s">
        <v>476</v>
      </c>
    </row>
    <row r="36" spans="1:13" ht="67.5">
      <c r="A36" s="2" t="s">
        <v>118</v>
      </c>
      <c r="B36" s="2" t="s">
        <v>55</v>
      </c>
      <c r="C36" s="2" t="s">
        <v>13</v>
      </c>
      <c r="D36" s="2" t="s">
        <v>14</v>
      </c>
      <c r="E36" s="2">
        <v>7</v>
      </c>
      <c r="F36" s="2" t="s">
        <v>119</v>
      </c>
      <c r="G36" s="2">
        <v>17</v>
      </c>
      <c r="H36" s="2" t="s">
        <v>120</v>
      </c>
      <c r="I36" s="2" t="s">
        <v>16</v>
      </c>
      <c r="J36" s="2" t="s">
        <v>121</v>
      </c>
      <c r="K36" s="2"/>
      <c r="L36" s="2" t="s">
        <v>453</v>
      </c>
      <c r="M36" s="1" t="s">
        <v>477</v>
      </c>
    </row>
    <row r="37" spans="1:13" ht="40.5">
      <c r="A37" s="2" t="s">
        <v>417</v>
      </c>
      <c r="B37" s="2" t="s">
        <v>411</v>
      </c>
      <c r="C37" s="2" t="s">
        <v>173</v>
      </c>
      <c r="D37" s="2" t="s">
        <v>19</v>
      </c>
      <c r="E37" s="2">
        <v>8</v>
      </c>
      <c r="F37" s="2">
        <v>6</v>
      </c>
      <c r="G37" s="2">
        <v>2</v>
      </c>
      <c r="H37" s="2" t="s">
        <v>418</v>
      </c>
      <c r="I37" s="2" t="s">
        <v>57</v>
      </c>
      <c r="J37" s="2" t="s">
        <v>419</v>
      </c>
      <c r="K37" s="2"/>
      <c r="L37" s="2" t="s">
        <v>452</v>
      </c>
      <c r="M37" s="1" t="s">
        <v>477</v>
      </c>
    </row>
    <row r="38" spans="1:13" ht="40.5">
      <c r="A38" s="2" t="s">
        <v>420</v>
      </c>
      <c r="B38" s="2" t="s">
        <v>411</v>
      </c>
      <c r="C38" s="2" t="s">
        <v>173</v>
      </c>
      <c r="D38" s="2" t="s">
        <v>19</v>
      </c>
      <c r="E38" s="2">
        <v>8</v>
      </c>
      <c r="F38" s="2">
        <v>6</v>
      </c>
      <c r="G38" s="2">
        <v>2</v>
      </c>
      <c r="H38" s="2" t="s">
        <v>421</v>
      </c>
      <c r="I38" s="2" t="s">
        <v>57</v>
      </c>
      <c r="J38" s="2" t="s">
        <v>422</v>
      </c>
      <c r="K38" s="2"/>
      <c r="L38" s="2" t="s">
        <v>452</v>
      </c>
      <c r="M38" s="1" t="s">
        <v>477</v>
      </c>
    </row>
    <row r="39" spans="1:13" ht="40.5">
      <c r="A39" s="2" t="s">
        <v>363</v>
      </c>
      <c r="B39" s="2" t="s">
        <v>172</v>
      </c>
      <c r="C39" s="2" t="s">
        <v>173</v>
      </c>
      <c r="D39" s="2" t="s">
        <v>19</v>
      </c>
      <c r="E39" s="2">
        <v>8</v>
      </c>
      <c r="F39" s="2">
        <v>6.1</v>
      </c>
      <c r="G39" s="2">
        <v>11</v>
      </c>
      <c r="H39" s="2" t="s">
        <v>364</v>
      </c>
      <c r="I39" s="2" t="s">
        <v>57</v>
      </c>
      <c r="J39" s="2" t="s">
        <v>365</v>
      </c>
      <c r="K39" s="2"/>
      <c r="L39" s="2" t="s">
        <v>452</v>
      </c>
      <c r="M39" s="1" t="s">
        <v>477</v>
      </c>
    </row>
    <row r="40" spans="1:13" s="5" customFormat="1" ht="27">
      <c r="A40" s="4" t="s">
        <v>366</v>
      </c>
      <c r="B40" s="4" t="s">
        <v>172</v>
      </c>
      <c r="C40" s="4" t="s">
        <v>173</v>
      </c>
      <c r="D40" s="4" t="s">
        <v>19</v>
      </c>
      <c r="E40" s="4">
        <v>8</v>
      </c>
      <c r="F40" s="4">
        <v>6.1</v>
      </c>
      <c r="G40" s="4">
        <v>11</v>
      </c>
      <c r="H40" s="4" t="s">
        <v>367</v>
      </c>
      <c r="I40" s="4" t="s">
        <v>57</v>
      </c>
      <c r="J40" s="4" t="s">
        <v>368</v>
      </c>
      <c r="K40" s="4" t="s">
        <v>483</v>
      </c>
      <c r="L40" s="4" t="s">
        <v>484</v>
      </c>
      <c r="M40" s="5" t="s">
        <v>476</v>
      </c>
    </row>
    <row r="41" spans="1:13" s="5" customFormat="1" ht="40.5">
      <c r="A41" s="4" t="s">
        <v>360</v>
      </c>
      <c r="B41" s="4" t="s">
        <v>172</v>
      </c>
      <c r="C41" s="4" t="s">
        <v>173</v>
      </c>
      <c r="D41" s="4" t="s">
        <v>19</v>
      </c>
      <c r="E41" s="4">
        <v>8</v>
      </c>
      <c r="F41" s="4">
        <v>6.2</v>
      </c>
      <c r="G41" s="4">
        <v>22</v>
      </c>
      <c r="H41" s="4" t="s">
        <v>361</v>
      </c>
      <c r="I41" s="4" t="s">
        <v>57</v>
      </c>
      <c r="J41" s="4" t="s">
        <v>362</v>
      </c>
      <c r="K41" s="4" t="s">
        <v>479</v>
      </c>
      <c r="L41" s="4" t="s">
        <v>485</v>
      </c>
      <c r="M41" s="5" t="s">
        <v>476</v>
      </c>
    </row>
    <row r="42" spans="1:13" s="5" customFormat="1" ht="409.5">
      <c r="A42" s="4" t="s">
        <v>102</v>
      </c>
      <c r="B42" s="4" t="s">
        <v>55</v>
      </c>
      <c r="C42" s="4" t="s">
        <v>13</v>
      </c>
      <c r="D42" s="4" t="s">
        <v>14</v>
      </c>
      <c r="E42" s="4">
        <v>9</v>
      </c>
      <c r="F42" s="4" t="s">
        <v>103</v>
      </c>
      <c r="G42" s="4">
        <v>13</v>
      </c>
      <c r="H42" s="4" t="s">
        <v>104</v>
      </c>
      <c r="I42" s="4" t="s">
        <v>16</v>
      </c>
      <c r="J42" s="4" t="s">
        <v>105</v>
      </c>
      <c r="K42" s="4" t="s">
        <v>483</v>
      </c>
      <c r="L42" s="12" t="s">
        <v>501</v>
      </c>
      <c r="M42" s="5" t="s">
        <v>476</v>
      </c>
    </row>
    <row r="43" spans="1:13" s="5" customFormat="1" ht="175.5">
      <c r="A43" s="4" t="s">
        <v>106</v>
      </c>
      <c r="B43" s="4" t="s">
        <v>55</v>
      </c>
      <c r="C43" s="4" t="s">
        <v>13</v>
      </c>
      <c r="D43" s="4" t="s">
        <v>14</v>
      </c>
      <c r="E43" s="4">
        <v>9</v>
      </c>
      <c r="F43" s="4" t="s">
        <v>103</v>
      </c>
      <c r="G43" s="4">
        <v>13</v>
      </c>
      <c r="H43" s="4" t="s">
        <v>107</v>
      </c>
      <c r="I43" s="4" t="s">
        <v>16</v>
      </c>
      <c r="J43" s="4" t="s">
        <v>108</v>
      </c>
      <c r="K43" s="4" t="s">
        <v>483</v>
      </c>
      <c r="L43" s="12" t="s">
        <v>502</v>
      </c>
      <c r="M43" s="5" t="s">
        <v>476</v>
      </c>
    </row>
    <row r="44" spans="1:13" ht="108">
      <c r="A44" s="2" t="s">
        <v>339</v>
      </c>
      <c r="B44" s="2" t="s">
        <v>172</v>
      </c>
      <c r="C44" s="2" t="s">
        <v>173</v>
      </c>
      <c r="D44" s="2" t="s">
        <v>27</v>
      </c>
      <c r="E44" s="2">
        <v>9</v>
      </c>
      <c r="F44" s="2" t="s">
        <v>334</v>
      </c>
      <c r="G44" s="2">
        <v>13</v>
      </c>
      <c r="H44" s="2" t="s">
        <v>340</v>
      </c>
      <c r="I44" s="2" t="s">
        <v>57</v>
      </c>
      <c r="J44" s="2"/>
      <c r="K44" s="2"/>
      <c r="L44" s="2" t="s">
        <v>452</v>
      </c>
      <c r="M44" s="1" t="s">
        <v>477</v>
      </c>
    </row>
    <row r="45" spans="1:13" ht="27">
      <c r="A45" s="2" t="s">
        <v>344</v>
      </c>
      <c r="B45" s="2" t="s">
        <v>172</v>
      </c>
      <c r="C45" s="2" t="s">
        <v>173</v>
      </c>
      <c r="D45" s="2" t="s">
        <v>27</v>
      </c>
      <c r="E45" s="2">
        <v>9</v>
      </c>
      <c r="F45" s="2" t="s">
        <v>334</v>
      </c>
      <c r="G45" s="2">
        <v>13</v>
      </c>
      <c r="H45" s="2" t="s">
        <v>345</v>
      </c>
      <c r="I45" s="2" t="s">
        <v>57</v>
      </c>
      <c r="J45" s="2" t="s">
        <v>346</v>
      </c>
      <c r="K45" s="2"/>
      <c r="L45" s="2" t="s">
        <v>452</v>
      </c>
      <c r="M45" s="1" t="s">
        <v>477</v>
      </c>
    </row>
    <row r="46" spans="1:13" ht="40.5">
      <c r="A46" s="2" t="s">
        <v>347</v>
      </c>
      <c r="B46" s="2" t="s">
        <v>172</v>
      </c>
      <c r="C46" s="2" t="s">
        <v>173</v>
      </c>
      <c r="D46" s="2" t="s">
        <v>14</v>
      </c>
      <c r="E46" s="2">
        <v>9</v>
      </c>
      <c r="F46" s="2" t="s">
        <v>334</v>
      </c>
      <c r="G46" s="2">
        <v>13</v>
      </c>
      <c r="H46" s="2" t="s">
        <v>348</v>
      </c>
      <c r="I46" s="2" t="s">
        <v>57</v>
      </c>
      <c r="J46" s="2" t="s">
        <v>349</v>
      </c>
      <c r="K46" s="2"/>
      <c r="L46" s="2" t="s">
        <v>452</v>
      </c>
      <c r="M46" s="1" t="s">
        <v>477</v>
      </c>
    </row>
    <row r="47" spans="1:13" ht="108">
      <c r="A47" s="2" t="s">
        <v>350</v>
      </c>
      <c r="B47" s="2" t="s">
        <v>172</v>
      </c>
      <c r="C47" s="2" t="s">
        <v>173</v>
      </c>
      <c r="D47" s="2" t="s">
        <v>19</v>
      </c>
      <c r="E47" s="2">
        <v>9</v>
      </c>
      <c r="F47" s="2" t="s">
        <v>334</v>
      </c>
      <c r="G47" s="2">
        <v>13</v>
      </c>
      <c r="H47" s="2" t="s">
        <v>351</v>
      </c>
      <c r="I47" s="2" t="s">
        <v>57</v>
      </c>
      <c r="J47" s="2"/>
      <c r="K47" s="2"/>
      <c r="L47" s="2" t="s">
        <v>452</v>
      </c>
      <c r="M47" s="1" t="s">
        <v>477</v>
      </c>
    </row>
    <row r="48" spans="1:13" ht="67.5">
      <c r="A48" s="2" t="s">
        <v>352</v>
      </c>
      <c r="B48" s="2" t="s">
        <v>172</v>
      </c>
      <c r="C48" s="2" t="s">
        <v>173</v>
      </c>
      <c r="D48" s="2" t="s">
        <v>19</v>
      </c>
      <c r="E48" s="2">
        <v>9</v>
      </c>
      <c r="F48" s="2" t="s">
        <v>334</v>
      </c>
      <c r="G48" s="2">
        <v>13</v>
      </c>
      <c r="H48" s="2" t="s">
        <v>353</v>
      </c>
      <c r="I48" s="2" t="s">
        <v>57</v>
      </c>
      <c r="J48" s="2" t="s">
        <v>189</v>
      </c>
      <c r="K48" s="2"/>
      <c r="L48" s="2" t="s">
        <v>452</v>
      </c>
      <c r="M48" s="1" t="s">
        <v>477</v>
      </c>
    </row>
    <row r="49" spans="1:13" ht="67.5">
      <c r="A49" s="2" t="s">
        <v>354</v>
      </c>
      <c r="B49" s="2" t="s">
        <v>172</v>
      </c>
      <c r="C49" s="2" t="s">
        <v>173</v>
      </c>
      <c r="D49" s="2" t="s">
        <v>19</v>
      </c>
      <c r="E49" s="2">
        <v>9</v>
      </c>
      <c r="F49" s="2" t="s">
        <v>334</v>
      </c>
      <c r="G49" s="2">
        <v>13</v>
      </c>
      <c r="H49" s="2" t="s">
        <v>355</v>
      </c>
      <c r="I49" s="2" t="s">
        <v>57</v>
      </c>
      <c r="J49" s="2" t="s">
        <v>356</v>
      </c>
      <c r="K49" s="2"/>
      <c r="L49" s="2" t="s">
        <v>452</v>
      </c>
      <c r="M49" s="1" t="s">
        <v>477</v>
      </c>
    </row>
    <row r="50" spans="1:13" ht="54">
      <c r="A50" s="2" t="s">
        <v>357</v>
      </c>
      <c r="B50" s="2" t="s">
        <v>172</v>
      </c>
      <c r="C50" s="2" t="s">
        <v>173</v>
      </c>
      <c r="D50" s="2" t="s">
        <v>19</v>
      </c>
      <c r="E50" s="2">
        <v>9</v>
      </c>
      <c r="F50" s="2" t="s">
        <v>334</v>
      </c>
      <c r="G50" s="2">
        <v>13</v>
      </c>
      <c r="H50" s="2" t="s">
        <v>358</v>
      </c>
      <c r="I50" s="2" t="s">
        <v>57</v>
      </c>
      <c r="J50" s="2" t="s">
        <v>359</v>
      </c>
      <c r="K50" s="2"/>
      <c r="L50" s="2" t="s">
        <v>452</v>
      </c>
      <c r="M50" s="1" t="s">
        <v>477</v>
      </c>
    </row>
    <row r="51" spans="1:13" ht="27">
      <c r="A51" s="2" t="s">
        <v>437</v>
      </c>
      <c r="B51" s="2" t="s">
        <v>438</v>
      </c>
      <c r="C51" s="2" t="s">
        <v>173</v>
      </c>
      <c r="D51" s="2" t="s">
        <v>27</v>
      </c>
      <c r="E51" s="2">
        <v>9</v>
      </c>
      <c r="F51" s="2" t="s">
        <v>99</v>
      </c>
      <c r="G51" s="2">
        <v>15</v>
      </c>
      <c r="H51" s="2" t="s">
        <v>439</v>
      </c>
      <c r="I51" s="2" t="s">
        <v>57</v>
      </c>
      <c r="J51" s="2" t="s">
        <v>440</v>
      </c>
      <c r="K51" s="2"/>
      <c r="L51" s="2" t="s">
        <v>452</v>
      </c>
      <c r="M51" s="1" t="s">
        <v>477</v>
      </c>
    </row>
    <row r="52" spans="1:13" s="5" customFormat="1" ht="189">
      <c r="A52" s="4" t="s">
        <v>98</v>
      </c>
      <c r="B52" s="4" t="s">
        <v>55</v>
      </c>
      <c r="C52" s="4" t="s">
        <v>13</v>
      </c>
      <c r="D52" s="4" t="s">
        <v>14</v>
      </c>
      <c r="E52" s="4">
        <v>9</v>
      </c>
      <c r="F52" s="4" t="s">
        <v>99</v>
      </c>
      <c r="G52" s="4">
        <v>17</v>
      </c>
      <c r="H52" s="4" t="s">
        <v>100</v>
      </c>
      <c r="I52" s="4" t="s">
        <v>16</v>
      </c>
      <c r="J52" s="4" t="s">
        <v>101</v>
      </c>
      <c r="K52" s="4" t="s">
        <v>483</v>
      </c>
      <c r="L52" s="12" t="s">
        <v>503</v>
      </c>
      <c r="M52" s="5" t="s">
        <v>476</v>
      </c>
    </row>
    <row r="53" spans="1:13" ht="67.5">
      <c r="A53" s="2" t="s">
        <v>341</v>
      </c>
      <c r="B53" s="2" t="s">
        <v>172</v>
      </c>
      <c r="C53" s="2" t="s">
        <v>173</v>
      </c>
      <c r="D53" s="2" t="s">
        <v>27</v>
      </c>
      <c r="E53" s="2">
        <v>9</v>
      </c>
      <c r="F53" s="2" t="s">
        <v>99</v>
      </c>
      <c r="G53" s="2">
        <v>17</v>
      </c>
      <c r="H53" s="2" t="s">
        <v>342</v>
      </c>
      <c r="I53" s="2" t="s">
        <v>57</v>
      </c>
      <c r="J53" s="2" t="s">
        <v>343</v>
      </c>
      <c r="K53" s="2"/>
      <c r="L53" s="2" t="s">
        <v>452</v>
      </c>
      <c r="M53" s="1" t="s">
        <v>477</v>
      </c>
    </row>
    <row r="54" spans="1:13" ht="81">
      <c r="A54" s="2" t="s">
        <v>336</v>
      </c>
      <c r="B54" s="2" t="s">
        <v>172</v>
      </c>
      <c r="C54" s="2" t="s">
        <v>173</v>
      </c>
      <c r="D54" s="2" t="s">
        <v>27</v>
      </c>
      <c r="E54" s="2">
        <v>9</v>
      </c>
      <c r="F54" s="2" t="s">
        <v>99</v>
      </c>
      <c r="G54" s="2">
        <v>22</v>
      </c>
      <c r="H54" s="2" t="s">
        <v>337</v>
      </c>
      <c r="I54" s="2" t="s">
        <v>57</v>
      </c>
      <c r="J54" s="2" t="s">
        <v>338</v>
      </c>
      <c r="K54" s="2"/>
      <c r="L54" s="2" t="s">
        <v>452</v>
      </c>
      <c r="M54" s="1" t="s">
        <v>477</v>
      </c>
    </row>
    <row r="55" spans="1:13" ht="54">
      <c r="A55" s="2" t="s">
        <v>333</v>
      </c>
      <c r="B55" s="2" t="s">
        <v>172</v>
      </c>
      <c r="C55" s="2" t="s">
        <v>173</v>
      </c>
      <c r="D55" s="2" t="s">
        <v>19</v>
      </c>
      <c r="E55" s="2">
        <v>9</v>
      </c>
      <c r="F55" s="2" t="s">
        <v>334</v>
      </c>
      <c r="G55" s="2"/>
      <c r="H55" s="2" t="s">
        <v>335</v>
      </c>
      <c r="I55" s="2" t="s">
        <v>57</v>
      </c>
      <c r="J55" s="2" t="s">
        <v>192</v>
      </c>
      <c r="K55" s="2"/>
      <c r="L55" s="2" t="s">
        <v>452</v>
      </c>
      <c r="M55" s="1" t="s">
        <v>477</v>
      </c>
    </row>
    <row r="56" spans="1:13" s="5" customFormat="1" ht="40.5">
      <c r="A56" s="4" t="s">
        <v>94</v>
      </c>
      <c r="B56" s="4" t="s">
        <v>55</v>
      </c>
      <c r="C56" s="4" t="s">
        <v>13</v>
      </c>
      <c r="D56" s="4" t="s">
        <v>14</v>
      </c>
      <c r="E56" s="4">
        <v>10</v>
      </c>
      <c r="F56" s="4" t="s">
        <v>95</v>
      </c>
      <c r="G56" s="4">
        <v>12</v>
      </c>
      <c r="H56" s="4" t="s">
        <v>96</v>
      </c>
      <c r="I56" s="4" t="s">
        <v>16</v>
      </c>
      <c r="J56" s="4" t="s">
        <v>97</v>
      </c>
      <c r="K56" s="4" t="s">
        <v>483</v>
      </c>
      <c r="L56" s="4" t="s">
        <v>486</v>
      </c>
      <c r="M56" s="5" t="s">
        <v>476</v>
      </c>
    </row>
    <row r="57" spans="1:13" s="5" customFormat="1" ht="54">
      <c r="A57" s="4" t="s">
        <v>90</v>
      </c>
      <c r="B57" s="4" t="s">
        <v>55</v>
      </c>
      <c r="C57" s="4" t="s">
        <v>13</v>
      </c>
      <c r="D57" s="4" t="s">
        <v>27</v>
      </c>
      <c r="E57" s="4">
        <v>11</v>
      </c>
      <c r="F57" s="4" t="s">
        <v>91</v>
      </c>
      <c r="G57" s="4">
        <v>16</v>
      </c>
      <c r="H57" s="4" t="s">
        <v>92</v>
      </c>
      <c r="I57" s="4" t="s">
        <v>16</v>
      </c>
      <c r="J57" s="4" t="s">
        <v>93</v>
      </c>
      <c r="K57" s="4" t="s">
        <v>483</v>
      </c>
      <c r="L57" s="12" t="s">
        <v>504</v>
      </c>
      <c r="M57" s="5" t="s">
        <v>476</v>
      </c>
    </row>
    <row r="58" spans="1:13" s="5" customFormat="1" ht="67.5">
      <c r="A58" s="4" t="s">
        <v>86</v>
      </c>
      <c r="B58" s="4" t="s">
        <v>55</v>
      </c>
      <c r="C58" s="4" t="s">
        <v>13</v>
      </c>
      <c r="D58" s="4" t="s">
        <v>14</v>
      </c>
      <c r="E58" s="4">
        <v>13</v>
      </c>
      <c r="F58" s="4" t="s">
        <v>87</v>
      </c>
      <c r="G58" s="4">
        <v>7</v>
      </c>
      <c r="H58" s="4" t="s">
        <v>88</v>
      </c>
      <c r="I58" s="4" t="s">
        <v>16</v>
      </c>
      <c r="J58" s="4" t="s">
        <v>89</v>
      </c>
      <c r="K58" s="4" t="s">
        <v>479</v>
      </c>
      <c r="L58" s="4" t="s">
        <v>487</v>
      </c>
      <c r="M58" s="5" t="s">
        <v>476</v>
      </c>
    </row>
    <row r="59" spans="1:13" ht="27">
      <c r="A59" s="2" t="s">
        <v>330</v>
      </c>
      <c r="B59" s="2" t="s">
        <v>172</v>
      </c>
      <c r="C59" s="2" t="s">
        <v>173</v>
      </c>
      <c r="D59" s="2" t="s">
        <v>27</v>
      </c>
      <c r="E59" s="2">
        <v>13</v>
      </c>
      <c r="F59" s="2" t="s">
        <v>331</v>
      </c>
      <c r="G59" s="2">
        <v>18</v>
      </c>
      <c r="H59" s="2" t="s">
        <v>332</v>
      </c>
      <c r="I59" s="2" t="s">
        <v>57</v>
      </c>
      <c r="J59" s="2"/>
      <c r="K59" s="2"/>
      <c r="L59" s="2" t="s">
        <v>452</v>
      </c>
      <c r="M59" s="1" t="s">
        <v>477</v>
      </c>
    </row>
    <row r="60" spans="1:13" s="5" customFormat="1" ht="40.5">
      <c r="A60" s="4" t="s">
        <v>83</v>
      </c>
      <c r="B60" s="4" t="s">
        <v>55</v>
      </c>
      <c r="C60" s="4" t="s">
        <v>13</v>
      </c>
      <c r="D60" s="4" t="s">
        <v>14</v>
      </c>
      <c r="E60" s="4">
        <v>16</v>
      </c>
      <c r="F60" s="4" t="s">
        <v>80</v>
      </c>
      <c r="G60" s="4">
        <v>12</v>
      </c>
      <c r="H60" s="4" t="s">
        <v>84</v>
      </c>
      <c r="I60" s="4" t="s">
        <v>16</v>
      </c>
      <c r="J60" s="4" t="s">
        <v>85</v>
      </c>
      <c r="K60" s="4" t="s">
        <v>483</v>
      </c>
      <c r="L60" s="12" t="s">
        <v>505</v>
      </c>
      <c r="M60" s="5" t="s">
        <v>476</v>
      </c>
    </row>
    <row r="61" spans="1:13" s="5" customFormat="1" ht="40.5">
      <c r="A61" s="4" t="s">
        <v>79</v>
      </c>
      <c r="B61" s="4" t="s">
        <v>55</v>
      </c>
      <c r="C61" s="4" t="s">
        <v>13</v>
      </c>
      <c r="D61" s="4" t="s">
        <v>27</v>
      </c>
      <c r="E61" s="4">
        <v>16</v>
      </c>
      <c r="F61" s="4" t="s">
        <v>80</v>
      </c>
      <c r="G61" s="4">
        <v>21</v>
      </c>
      <c r="H61" s="4" t="s">
        <v>81</v>
      </c>
      <c r="I61" s="4" t="s">
        <v>16</v>
      </c>
      <c r="J61" s="4" t="s">
        <v>82</v>
      </c>
      <c r="K61" s="4" t="s">
        <v>489</v>
      </c>
      <c r="L61" s="4" t="s">
        <v>488</v>
      </c>
      <c r="M61" s="5" t="s">
        <v>476</v>
      </c>
    </row>
    <row r="62" spans="1:13" ht="54">
      <c r="A62" s="2" t="s">
        <v>322</v>
      </c>
      <c r="B62" s="2" t="s">
        <v>172</v>
      </c>
      <c r="C62" s="2" t="s">
        <v>173</v>
      </c>
      <c r="D62" s="2" t="s">
        <v>27</v>
      </c>
      <c r="E62" s="2">
        <v>16</v>
      </c>
      <c r="F62" s="2" t="s">
        <v>80</v>
      </c>
      <c r="G62" s="2">
        <v>23</v>
      </c>
      <c r="H62" s="2" t="s">
        <v>323</v>
      </c>
      <c r="I62" s="2" t="s">
        <v>57</v>
      </c>
      <c r="J62" s="2" t="s">
        <v>192</v>
      </c>
      <c r="K62" s="2"/>
      <c r="L62" s="2" t="s">
        <v>452</v>
      </c>
      <c r="M62" s="1" t="s">
        <v>477</v>
      </c>
    </row>
    <row r="63" spans="1:13" ht="40.5">
      <c r="A63" s="2" t="s">
        <v>328</v>
      </c>
      <c r="B63" s="2" t="s">
        <v>172</v>
      </c>
      <c r="C63" s="2" t="s">
        <v>173</v>
      </c>
      <c r="D63" s="2" t="s">
        <v>19</v>
      </c>
      <c r="E63" s="2">
        <v>17</v>
      </c>
      <c r="F63" s="2"/>
      <c r="G63" s="2"/>
      <c r="H63" s="2" t="s">
        <v>329</v>
      </c>
      <c r="I63" s="2" t="s">
        <v>57</v>
      </c>
      <c r="J63" s="2"/>
      <c r="K63" s="2"/>
      <c r="L63" s="2" t="s">
        <v>452</v>
      </c>
      <c r="M63" s="1" t="s">
        <v>477</v>
      </c>
    </row>
    <row r="64" spans="1:13" ht="94.5">
      <c r="A64" s="2" t="s">
        <v>324</v>
      </c>
      <c r="B64" s="2" t="s">
        <v>172</v>
      </c>
      <c r="C64" s="2" t="s">
        <v>173</v>
      </c>
      <c r="D64" s="2" t="s">
        <v>14</v>
      </c>
      <c r="E64" s="2">
        <v>18</v>
      </c>
      <c r="F64" s="2" t="s">
        <v>325</v>
      </c>
      <c r="G64" s="2">
        <v>7</v>
      </c>
      <c r="H64" s="2" t="s">
        <v>326</v>
      </c>
      <c r="I64" s="2" t="s">
        <v>57</v>
      </c>
      <c r="J64" s="2" t="s">
        <v>327</v>
      </c>
      <c r="K64" s="2"/>
      <c r="L64" s="2" t="s">
        <v>452</v>
      </c>
      <c r="M64" s="1" t="s">
        <v>477</v>
      </c>
    </row>
    <row r="65" spans="1:13" ht="27">
      <c r="A65" s="2" t="s">
        <v>320</v>
      </c>
      <c r="B65" s="2" t="s">
        <v>172</v>
      </c>
      <c r="C65" s="2" t="s">
        <v>173</v>
      </c>
      <c r="D65" s="2" t="s">
        <v>27</v>
      </c>
      <c r="E65" s="2">
        <v>18</v>
      </c>
      <c r="F65" s="2" t="s">
        <v>309</v>
      </c>
      <c r="G65" s="2">
        <v>30</v>
      </c>
      <c r="H65" s="2" t="s">
        <v>321</v>
      </c>
      <c r="I65" s="2" t="s">
        <v>57</v>
      </c>
      <c r="J65" s="2" t="s">
        <v>192</v>
      </c>
      <c r="K65" s="2"/>
      <c r="L65" s="2" t="s">
        <v>452</v>
      </c>
      <c r="M65" s="1" t="s">
        <v>477</v>
      </c>
    </row>
    <row r="66" spans="1:13" ht="67.5">
      <c r="A66" s="2" t="s">
        <v>308</v>
      </c>
      <c r="B66" s="2" t="s">
        <v>172</v>
      </c>
      <c r="C66" s="2" t="s">
        <v>173</v>
      </c>
      <c r="D66" s="2" t="s">
        <v>14</v>
      </c>
      <c r="E66" s="2">
        <v>19</v>
      </c>
      <c r="F66" s="2" t="s">
        <v>309</v>
      </c>
      <c r="G66" s="2">
        <v>1</v>
      </c>
      <c r="H66" s="2" t="s">
        <v>310</v>
      </c>
      <c r="I66" s="2" t="s">
        <v>57</v>
      </c>
      <c r="J66" s="2" t="s">
        <v>311</v>
      </c>
      <c r="K66" s="2"/>
      <c r="L66" s="2" t="s">
        <v>452</v>
      </c>
      <c r="M66" s="1" t="s">
        <v>477</v>
      </c>
    </row>
    <row r="67" spans="1:13" ht="27">
      <c r="A67" s="2" t="s">
        <v>312</v>
      </c>
      <c r="B67" s="2" t="s">
        <v>172</v>
      </c>
      <c r="C67" s="2" t="s">
        <v>173</v>
      </c>
      <c r="D67" s="2" t="s">
        <v>27</v>
      </c>
      <c r="E67" s="2">
        <v>19</v>
      </c>
      <c r="F67" s="2" t="s">
        <v>309</v>
      </c>
      <c r="G67" s="2">
        <v>1</v>
      </c>
      <c r="H67" s="2" t="s">
        <v>313</v>
      </c>
      <c r="I67" s="2" t="s">
        <v>57</v>
      </c>
      <c r="J67" s="2" t="s">
        <v>311</v>
      </c>
      <c r="K67" s="2"/>
      <c r="L67" s="2" t="s">
        <v>452</v>
      </c>
      <c r="M67" s="1" t="s">
        <v>477</v>
      </c>
    </row>
    <row r="68" spans="1:13" s="5" customFormat="1" ht="81">
      <c r="A68" s="4" t="s">
        <v>75</v>
      </c>
      <c r="B68" s="4" t="s">
        <v>55</v>
      </c>
      <c r="C68" s="4" t="s">
        <v>13</v>
      </c>
      <c r="D68" s="4" t="s">
        <v>14</v>
      </c>
      <c r="E68" s="4">
        <v>19</v>
      </c>
      <c r="F68" s="4" t="s">
        <v>76</v>
      </c>
      <c r="G68" s="4">
        <v>16</v>
      </c>
      <c r="H68" s="4" t="s">
        <v>77</v>
      </c>
      <c r="I68" s="4" t="s">
        <v>16</v>
      </c>
      <c r="J68" s="4" t="s">
        <v>78</v>
      </c>
      <c r="K68" s="4" t="s">
        <v>483</v>
      </c>
      <c r="L68" s="13" t="s">
        <v>506</v>
      </c>
      <c r="M68" s="5" t="s">
        <v>476</v>
      </c>
    </row>
    <row r="69" spans="1:13" s="5" customFormat="1" ht="67.5">
      <c r="A69" s="4" t="s">
        <v>71</v>
      </c>
      <c r="B69" s="4" t="s">
        <v>55</v>
      </c>
      <c r="C69" s="4" t="s">
        <v>13</v>
      </c>
      <c r="D69" s="4" t="s">
        <v>14</v>
      </c>
      <c r="E69" s="4">
        <v>20</v>
      </c>
      <c r="F69" s="4" t="s">
        <v>72</v>
      </c>
      <c r="G69" s="4">
        <v>3</v>
      </c>
      <c r="H69" s="4" t="s">
        <v>73</v>
      </c>
      <c r="I69" s="4" t="s">
        <v>16</v>
      </c>
      <c r="J69" s="4" t="s">
        <v>74</v>
      </c>
      <c r="K69" s="4" t="s">
        <v>483</v>
      </c>
      <c r="L69" s="4" t="s">
        <v>490</v>
      </c>
      <c r="M69" s="5" t="s">
        <v>476</v>
      </c>
    </row>
    <row r="70" spans="1:13" ht="67.5">
      <c r="A70" s="2" t="s">
        <v>314</v>
      </c>
      <c r="B70" s="2" t="s">
        <v>172</v>
      </c>
      <c r="C70" s="2" t="s">
        <v>173</v>
      </c>
      <c r="D70" s="2" t="s">
        <v>27</v>
      </c>
      <c r="E70" s="2">
        <v>20</v>
      </c>
      <c r="F70" s="2" t="s">
        <v>72</v>
      </c>
      <c r="G70" s="2">
        <v>9</v>
      </c>
      <c r="H70" s="2" t="s">
        <v>315</v>
      </c>
      <c r="I70" s="2" t="s">
        <v>57</v>
      </c>
      <c r="J70" s="2" t="s">
        <v>316</v>
      </c>
      <c r="K70" s="2"/>
      <c r="L70" s="2" t="s">
        <v>452</v>
      </c>
      <c r="M70" s="1" t="s">
        <v>477</v>
      </c>
    </row>
    <row r="71" spans="1:13" ht="121.5">
      <c r="A71" s="2" t="s">
        <v>317</v>
      </c>
      <c r="B71" s="2" t="s">
        <v>172</v>
      </c>
      <c r="C71" s="2" t="s">
        <v>173</v>
      </c>
      <c r="D71" s="2" t="s">
        <v>14</v>
      </c>
      <c r="E71" s="2">
        <v>20</v>
      </c>
      <c r="F71" s="2" t="s">
        <v>72</v>
      </c>
      <c r="G71" s="2">
        <v>9</v>
      </c>
      <c r="H71" s="3" t="s">
        <v>318</v>
      </c>
      <c r="I71" s="2" t="s">
        <v>57</v>
      </c>
      <c r="J71" s="2" t="s">
        <v>319</v>
      </c>
      <c r="K71" s="2"/>
      <c r="L71" s="2" t="s">
        <v>452</v>
      </c>
      <c r="M71" s="1" t="s">
        <v>477</v>
      </c>
    </row>
    <row r="72" spans="1:13" s="5" customFormat="1" ht="67.5">
      <c r="A72" s="4" t="s">
        <v>67</v>
      </c>
      <c r="B72" s="4" t="s">
        <v>55</v>
      </c>
      <c r="C72" s="4" t="s">
        <v>13</v>
      </c>
      <c r="D72" s="4" t="s">
        <v>14</v>
      </c>
      <c r="E72" s="4">
        <v>20</v>
      </c>
      <c r="F72" s="4" t="s">
        <v>68</v>
      </c>
      <c r="G72" s="4">
        <v>21</v>
      </c>
      <c r="H72" s="4" t="s">
        <v>69</v>
      </c>
      <c r="I72" s="4" t="s">
        <v>16</v>
      </c>
      <c r="J72" s="4" t="s">
        <v>70</v>
      </c>
      <c r="K72" s="4" t="s">
        <v>479</v>
      </c>
      <c r="L72" s="14" t="s">
        <v>507</v>
      </c>
      <c r="M72" s="5" t="s">
        <v>476</v>
      </c>
    </row>
    <row r="73" spans="1:13" s="5" customFormat="1" ht="67.5">
      <c r="A73" s="4" t="s">
        <v>54</v>
      </c>
      <c r="B73" s="4" t="s">
        <v>55</v>
      </c>
      <c r="C73" s="4" t="s">
        <v>13</v>
      </c>
      <c r="D73" s="4" t="s">
        <v>27</v>
      </c>
      <c r="E73" s="4">
        <v>21</v>
      </c>
      <c r="F73" s="4">
        <v>6.3</v>
      </c>
      <c r="G73" s="4">
        <v>2</v>
      </c>
      <c r="H73" s="4" t="s">
        <v>56</v>
      </c>
      <c r="I73" s="4" t="s">
        <v>57</v>
      </c>
      <c r="J73" s="4" t="s">
        <v>58</v>
      </c>
      <c r="K73" s="4" t="s">
        <v>489</v>
      </c>
      <c r="L73" s="4" t="s">
        <v>491</v>
      </c>
      <c r="M73" s="5" t="s">
        <v>476</v>
      </c>
    </row>
    <row r="74" spans="1:13" s="5" customFormat="1" ht="94.5">
      <c r="A74" s="4" t="s">
        <v>63</v>
      </c>
      <c r="B74" s="4" t="s">
        <v>55</v>
      </c>
      <c r="C74" s="4" t="s">
        <v>13</v>
      </c>
      <c r="D74" s="4" t="s">
        <v>14</v>
      </c>
      <c r="E74" s="4">
        <v>21</v>
      </c>
      <c r="F74" s="4" t="s">
        <v>64</v>
      </c>
      <c r="G74" s="4">
        <v>7</v>
      </c>
      <c r="H74" s="4" t="s">
        <v>65</v>
      </c>
      <c r="I74" s="4" t="s">
        <v>16</v>
      </c>
      <c r="J74" s="4" t="s">
        <v>66</v>
      </c>
      <c r="K74" s="4" t="s">
        <v>483</v>
      </c>
      <c r="L74" s="15" t="s">
        <v>508</v>
      </c>
      <c r="M74" s="5" t="s">
        <v>476</v>
      </c>
    </row>
    <row r="75" spans="1:13" s="5" customFormat="1" ht="54">
      <c r="A75" s="4" t="s">
        <v>306</v>
      </c>
      <c r="B75" s="4" t="s">
        <v>172</v>
      </c>
      <c r="C75" s="4" t="s">
        <v>173</v>
      </c>
      <c r="D75" s="4" t="s">
        <v>27</v>
      </c>
      <c r="E75" s="4">
        <v>21</v>
      </c>
      <c r="F75" s="4" t="s">
        <v>60</v>
      </c>
      <c r="G75" s="4">
        <v>26</v>
      </c>
      <c r="H75" s="4" t="s">
        <v>307</v>
      </c>
      <c r="I75" s="4" t="s">
        <v>57</v>
      </c>
      <c r="J75" s="4" t="s">
        <v>189</v>
      </c>
      <c r="K75" s="4" t="s">
        <v>489</v>
      </c>
      <c r="L75" s="4" t="s">
        <v>492</v>
      </c>
      <c r="M75" s="5" t="s">
        <v>476</v>
      </c>
    </row>
    <row r="76" spans="1:13" s="5" customFormat="1" ht="81">
      <c r="A76" s="4" t="s">
        <v>59</v>
      </c>
      <c r="B76" s="4" t="s">
        <v>55</v>
      </c>
      <c r="C76" s="4" t="s">
        <v>13</v>
      </c>
      <c r="D76" s="4" t="s">
        <v>14</v>
      </c>
      <c r="E76" s="4">
        <v>21</v>
      </c>
      <c r="F76" s="4" t="s">
        <v>60</v>
      </c>
      <c r="G76" s="4">
        <v>27</v>
      </c>
      <c r="H76" s="4" t="s">
        <v>61</v>
      </c>
      <c r="I76" s="4" t="s">
        <v>16</v>
      </c>
      <c r="J76" s="4" t="s">
        <v>62</v>
      </c>
      <c r="K76" s="4" t="s">
        <v>483</v>
      </c>
      <c r="L76" s="11" t="s">
        <v>509</v>
      </c>
      <c r="M76" s="5" t="s">
        <v>476</v>
      </c>
    </row>
    <row r="77" spans="1:13" ht="40.5">
      <c r="A77" s="2" t="s">
        <v>414</v>
      </c>
      <c r="B77" s="2" t="s">
        <v>411</v>
      </c>
      <c r="C77" s="2" t="s">
        <v>173</v>
      </c>
      <c r="D77" s="2" t="s">
        <v>27</v>
      </c>
      <c r="E77" s="2">
        <v>23</v>
      </c>
      <c r="F77" s="2" t="s">
        <v>293</v>
      </c>
      <c r="G77" s="2">
        <v>1</v>
      </c>
      <c r="H77" s="2" t="s">
        <v>415</v>
      </c>
      <c r="I77" s="2" t="s">
        <v>57</v>
      </c>
      <c r="J77" s="2" t="s">
        <v>416</v>
      </c>
      <c r="K77" s="2"/>
      <c r="L77" s="2" t="s">
        <v>452</v>
      </c>
      <c r="M77" s="1" t="s">
        <v>477</v>
      </c>
    </row>
    <row r="78" spans="1:13" ht="202.5">
      <c r="A78" s="2" t="s">
        <v>303</v>
      </c>
      <c r="B78" s="2" t="s">
        <v>172</v>
      </c>
      <c r="C78" s="2" t="s">
        <v>173</v>
      </c>
      <c r="D78" s="2" t="s">
        <v>19</v>
      </c>
      <c r="E78" s="2">
        <v>23</v>
      </c>
      <c r="F78" s="2" t="s">
        <v>293</v>
      </c>
      <c r="G78" s="2">
        <v>3</v>
      </c>
      <c r="H78" s="3" t="s">
        <v>304</v>
      </c>
      <c r="I78" s="2" t="s">
        <v>57</v>
      </c>
      <c r="J78" s="2" t="s">
        <v>305</v>
      </c>
      <c r="K78" s="2"/>
      <c r="L78" s="2" t="s">
        <v>452</v>
      </c>
      <c r="M78" s="1" t="s">
        <v>477</v>
      </c>
    </row>
    <row r="79" spans="1:13" ht="54">
      <c r="A79" s="2" t="s">
        <v>298</v>
      </c>
      <c r="B79" s="2" t="s">
        <v>172</v>
      </c>
      <c r="C79" s="2" t="s">
        <v>173</v>
      </c>
      <c r="D79" s="2" t="s">
        <v>27</v>
      </c>
      <c r="E79" s="2">
        <v>23</v>
      </c>
      <c r="F79" s="2" t="s">
        <v>299</v>
      </c>
      <c r="G79" s="2">
        <v>8</v>
      </c>
      <c r="H79" s="2" t="s">
        <v>300</v>
      </c>
      <c r="I79" s="2" t="s">
        <v>57</v>
      </c>
      <c r="J79" s="2" t="s">
        <v>267</v>
      </c>
      <c r="K79" s="2"/>
      <c r="L79" s="2" t="s">
        <v>452</v>
      </c>
      <c r="M79" s="1" t="s">
        <v>477</v>
      </c>
    </row>
    <row r="80" spans="1:13" ht="27">
      <c r="A80" s="2" t="s">
        <v>301</v>
      </c>
      <c r="B80" s="2" t="s">
        <v>172</v>
      </c>
      <c r="C80" s="2" t="s">
        <v>173</v>
      </c>
      <c r="D80" s="2" t="s">
        <v>27</v>
      </c>
      <c r="E80" s="2">
        <v>23</v>
      </c>
      <c r="F80" s="2" t="s">
        <v>299</v>
      </c>
      <c r="G80" s="2">
        <v>8</v>
      </c>
      <c r="H80" s="2" t="s">
        <v>302</v>
      </c>
      <c r="I80" s="2" t="s">
        <v>57</v>
      </c>
      <c r="J80" s="2"/>
      <c r="K80" s="2"/>
      <c r="L80" s="2" t="s">
        <v>452</v>
      </c>
      <c r="M80" s="1" t="s">
        <v>477</v>
      </c>
    </row>
    <row r="81" spans="1:13">
      <c r="A81" s="2" t="s">
        <v>295</v>
      </c>
      <c r="B81" s="2" t="s">
        <v>172</v>
      </c>
      <c r="C81" s="2" t="s">
        <v>173</v>
      </c>
      <c r="D81" s="2" t="s">
        <v>27</v>
      </c>
      <c r="E81" s="2">
        <v>23</v>
      </c>
      <c r="F81" s="2" t="s">
        <v>293</v>
      </c>
      <c r="G81" s="2">
        <v>14</v>
      </c>
      <c r="H81" s="2" t="s">
        <v>296</v>
      </c>
      <c r="I81" s="2" t="s">
        <v>57</v>
      </c>
      <c r="J81" s="2" t="s">
        <v>297</v>
      </c>
      <c r="K81" s="2"/>
      <c r="L81" s="2" t="s">
        <v>452</v>
      </c>
      <c r="M81" s="1" t="s">
        <v>477</v>
      </c>
    </row>
    <row r="82" spans="1:13" ht="67.5">
      <c r="A82" s="2" t="s">
        <v>292</v>
      </c>
      <c r="B82" s="2" t="s">
        <v>172</v>
      </c>
      <c r="C82" s="2" t="s">
        <v>173</v>
      </c>
      <c r="D82" s="2" t="s">
        <v>27</v>
      </c>
      <c r="E82" s="2">
        <v>23</v>
      </c>
      <c r="F82" s="2" t="s">
        <v>293</v>
      </c>
      <c r="G82" s="2">
        <v>16</v>
      </c>
      <c r="H82" s="2" t="s">
        <v>294</v>
      </c>
      <c r="I82" s="2" t="s">
        <v>57</v>
      </c>
      <c r="J82" s="2" t="s">
        <v>285</v>
      </c>
      <c r="K82" s="2"/>
      <c r="L82" s="2" t="s">
        <v>452</v>
      </c>
      <c r="M82" s="1" t="s">
        <v>477</v>
      </c>
    </row>
    <row r="83" spans="1:13" ht="94.5">
      <c r="A83" s="2" t="s">
        <v>288</v>
      </c>
      <c r="B83" s="2" t="s">
        <v>172</v>
      </c>
      <c r="C83" s="2" t="s">
        <v>173</v>
      </c>
      <c r="D83" s="2" t="s">
        <v>19</v>
      </c>
      <c r="E83" s="2">
        <v>24</v>
      </c>
      <c r="F83" s="2" t="s">
        <v>289</v>
      </c>
      <c r="G83" s="2">
        <v>13</v>
      </c>
      <c r="H83" s="2" t="s">
        <v>290</v>
      </c>
      <c r="I83" s="2" t="s">
        <v>57</v>
      </c>
      <c r="J83" s="2" t="s">
        <v>291</v>
      </c>
      <c r="K83" s="2"/>
      <c r="L83" s="2" t="s">
        <v>452</v>
      </c>
      <c r="M83" s="1" t="s">
        <v>477</v>
      </c>
    </row>
    <row r="84" spans="1:13" ht="54">
      <c r="A84" s="2" t="s">
        <v>283</v>
      </c>
      <c r="B84" s="2" t="s">
        <v>172</v>
      </c>
      <c r="C84" s="2" t="s">
        <v>173</v>
      </c>
      <c r="D84" s="2" t="s">
        <v>27</v>
      </c>
      <c r="E84" s="2">
        <v>24</v>
      </c>
      <c r="F84" s="2" t="s">
        <v>272</v>
      </c>
      <c r="G84" s="2">
        <v>26</v>
      </c>
      <c r="H84" s="2" t="s">
        <v>284</v>
      </c>
      <c r="I84" s="2" t="s">
        <v>57</v>
      </c>
      <c r="J84" s="2" t="s">
        <v>285</v>
      </c>
      <c r="K84" s="2"/>
      <c r="L84" s="2" t="s">
        <v>452</v>
      </c>
      <c r="M84" s="1" t="s">
        <v>477</v>
      </c>
    </row>
    <row r="85" spans="1:13" ht="67.5">
      <c r="A85" s="2" t="s">
        <v>286</v>
      </c>
      <c r="B85" s="2" t="s">
        <v>172</v>
      </c>
      <c r="C85" s="2" t="s">
        <v>173</v>
      </c>
      <c r="D85" s="2" t="s">
        <v>14</v>
      </c>
      <c r="E85" s="2">
        <v>24</v>
      </c>
      <c r="F85" s="2" t="s">
        <v>272</v>
      </c>
      <c r="G85" s="2">
        <v>26</v>
      </c>
      <c r="H85" s="2" t="s">
        <v>287</v>
      </c>
      <c r="I85" s="2" t="s">
        <v>57</v>
      </c>
      <c r="J85" s="2" t="s">
        <v>267</v>
      </c>
      <c r="K85" s="2"/>
      <c r="L85" s="2" t="s">
        <v>452</v>
      </c>
      <c r="M85" s="1" t="s">
        <v>477</v>
      </c>
    </row>
    <row r="86" spans="1:13" ht="27">
      <c r="A86" s="2" t="s">
        <v>410</v>
      </c>
      <c r="B86" s="2" t="s">
        <v>411</v>
      </c>
      <c r="C86" s="2" t="s">
        <v>173</v>
      </c>
      <c r="D86" s="2" t="s">
        <v>27</v>
      </c>
      <c r="E86" s="2">
        <v>24</v>
      </c>
      <c r="F86" s="2" t="s">
        <v>272</v>
      </c>
      <c r="G86" s="2">
        <v>26</v>
      </c>
      <c r="H86" s="2" t="s">
        <v>412</v>
      </c>
      <c r="I86" s="2" t="s">
        <v>57</v>
      </c>
      <c r="J86" s="2" t="s">
        <v>413</v>
      </c>
      <c r="K86" s="2"/>
      <c r="L86" s="2" t="s">
        <v>452</v>
      </c>
      <c r="M86" s="1" t="s">
        <v>477</v>
      </c>
    </row>
    <row r="87" spans="1:13" ht="27">
      <c r="A87" s="2" t="s">
        <v>278</v>
      </c>
      <c r="B87" s="2" t="s">
        <v>172</v>
      </c>
      <c r="C87" s="2" t="s">
        <v>173</v>
      </c>
      <c r="D87" s="2" t="s">
        <v>14</v>
      </c>
      <c r="E87" s="2">
        <v>25</v>
      </c>
      <c r="F87" s="2" t="s">
        <v>275</v>
      </c>
      <c r="G87" s="2">
        <v>2</v>
      </c>
      <c r="H87" s="2" t="s">
        <v>279</v>
      </c>
      <c r="I87" s="2" t="s">
        <v>57</v>
      </c>
      <c r="J87" s="2" t="s">
        <v>280</v>
      </c>
      <c r="K87" s="2"/>
      <c r="L87" s="2" t="s">
        <v>452</v>
      </c>
      <c r="M87" s="1" t="s">
        <v>477</v>
      </c>
    </row>
    <row r="88" spans="1:13" ht="27">
      <c r="A88" s="2" t="s">
        <v>281</v>
      </c>
      <c r="B88" s="2" t="s">
        <v>172</v>
      </c>
      <c r="C88" s="2" t="s">
        <v>173</v>
      </c>
      <c r="D88" s="2" t="s">
        <v>27</v>
      </c>
      <c r="E88" s="2">
        <v>25</v>
      </c>
      <c r="F88" s="2" t="s">
        <v>275</v>
      </c>
      <c r="G88" s="2">
        <v>2</v>
      </c>
      <c r="H88" s="2" t="s">
        <v>282</v>
      </c>
      <c r="I88" s="2" t="s">
        <v>57</v>
      </c>
      <c r="J88" s="2"/>
      <c r="K88" s="2"/>
      <c r="L88" s="2" t="s">
        <v>452</v>
      </c>
      <c r="M88" s="1" t="s">
        <v>477</v>
      </c>
    </row>
    <row r="89" spans="1:13" ht="54">
      <c r="A89" s="2" t="s">
        <v>274</v>
      </c>
      <c r="B89" s="2" t="s">
        <v>172</v>
      </c>
      <c r="C89" s="2" t="s">
        <v>173</v>
      </c>
      <c r="D89" s="2" t="s">
        <v>27</v>
      </c>
      <c r="E89" s="2">
        <v>25</v>
      </c>
      <c r="F89" s="2" t="s">
        <v>275</v>
      </c>
      <c r="G89" s="2">
        <v>6</v>
      </c>
      <c r="H89" s="2" t="s">
        <v>276</v>
      </c>
      <c r="I89" s="2" t="s">
        <v>57</v>
      </c>
      <c r="J89" s="2" t="s">
        <v>277</v>
      </c>
      <c r="K89" s="2"/>
      <c r="L89" s="2" t="s">
        <v>452</v>
      </c>
      <c r="M89" s="1" t="s">
        <v>477</v>
      </c>
    </row>
    <row r="90" spans="1:13" ht="27">
      <c r="A90" s="2" t="s">
        <v>271</v>
      </c>
      <c r="B90" s="2" t="s">
        <v>172</v>
      </c>
      <c r="C90" s="2" t="s">
        <v>173</v>
      </c>
      <c r="D90" s="2" t="s">
        <v>14</v>
      </c>
      <c r="E90" s="2">
        <v>25</v>
      </c>
      <c r="F90" s="2" t="s">
        <v>272</v>
      </c>
      <c r="G90" s="2">
        <v>7</v>
      </c>
      <c r="H90" s="2" t="s">
        <v>273</v>
      </c>
      <c r="I90" s="2" t="s">
        <v>57</v>
      </c>
      <c r="J90" s="2"/>
      <c r="K90" s="2"/>
      <c r="L90" s="2" t="s">
        <v>452</v>
      </c>
      <c r="M90" s="1" t="s">
        <v>477</v>
      </c>
    </row>
    <row r="91" spans="1:13">
      <c r="A91" s="2" t="s">
        <v>264</v>
      </c>
      <c r="B91" s="2" t="s">
        <v>172</v>
      </c>
      <c r="C91" s="2" t="s">
        <v>173</v>
      </c>
      <c r="D91" s="2" t="s">
        <v>27</v>
      </c>
      <c r="E91" s="2">
        <v>25</v>
      </c>
      <c r="F91" s="2" t="s">
        <v>265</v>
      </c>
      <c r="G91" s="2">
        <v>14</v>
      </c>
      <c r="H91" s="2" t="s">
        <v>266</v>
      </c>
      <c r="I91" s="2" t="s">
        <v>57</v>
      </c>
      <c r="J91" s="2" t="s">
        <v>267</v>
      </c>
      <c r="K91" s="2"/>
      <c r="L91" s="2" t="s">
        <v>452</v>
      </c>
      <c r="M91" s="1" t="s">
        <v>477</v>
      </c>
    </row>
    <row r="92" spans="1:13" ht="54">
      <c r="A92" s="2" t="s">
        <v>268</v>
      </c>
      <c r="B92" s="2" t="s">
        <v>172</v>
      </c>
      <c r="C92" s="2" t="s">
        <v>173</v>
      </c>
      <c r="D92" s="2" t="s">
        <v>27</v>
      </c>
      <c r="E92" s="2">
        <v>25</v>
      </c>
      <c r="F92" s="2" t="s">
        <v>269</v>
      </c>
      <c r="G92" s="2">
        <v>20</v>
      </c>
      <c r="H92" s="2" t="s">
        <v>270</v>
      </c>
      <c r="I92" s="2" t="s">
        <v>57</v>
      </c>
      <c r="J92" s="2"/>
      <c r="K92" s="2"/>
      <c r="L92" s="2" t="s">
        <v>452</v>
      </c>
      <c r="M92" s="1" t="s">
        <v>477</v>
      </c>
    </row>
    <row r="93" spans="1:13" ht="27">
      <c r="A93" s="2" t="s">
        <v>260</v>
      </c>
      <c r="B93" s="2" t="s">
        <v>172</v>
      </c>
      <c r="C93" s="2" t="s">
        <v>173</v>
      </c>
      <c r="D93" s="2" t="s">
        <v>27</v>
      </c>
      <c r="E93" s="2">
        <v>31</v>
      </c>
      <c r="F93" s="2" t="s">
        <v>261</v>
      </c>
      <c r="G93" s="2">
        <v>6</v>
      </c>
      <c r="H93" s="2" t="s">
        <v>262</v>
      </c>
      <c r="I93" s="2" t="s">
        <v>57</v>
      </c>
      <c r="J93" s="2" t="s">
        <v>263</v>
      </c>
      <c r="K93" s="2"/>
      <c r="L93" s="2" t="s">
        <v>452</v>
      </c>
      <c r="M93" s="1" t="s">
        <v>477</v>
      </c>
    </row>
    <row r="94" spans="1:13" ht="40.5">
      <c r="A94" s="2" t="s">
        <v>256</v>
      </c>
      <c r="B94" s="2" t="s">
        <v>172</v>
      </c>
      <c r="C94" s="2" t="s">
        <v>173</v>
      </c>
      <c r="D94" s="2" t="s">
        <v>27</v>
      </c>
      <c r="E94" s="2">
        <v>31</v>
      </c>
      <c r="F94" s="2" t="s">
        <v>257</v>
      </c>
      <c r="G94" s="2">
        <v>21</v>
      </c>
      <c r="H94" s="2" t="s">
        <v>258</v>
      </c>
      <c r="I94" s="2" t="s">
        <v>57</v>
      </c>
      <c r="J94" s="2" t="s">
        <v>259</v>
      </c>
      <c r="K94" s="2"/>
      <c r="L94" s="2" t="s">
        <v>452</v>
      </c>
      <c r="M94" s="1" t="s">
        <v>477</v>
      </c>
    </row>
    <row r="95" spans="1:13">
      <c r="A95" s="2" t="s">
        <v>252</v>
      </c>
      <c r="B95" s="2" t="s">
        <v>172</v>
      </c>
      <c r="C95" s="2" t="s">
        <v>173</v>
      </c>
      <c r="D95" s="2" t="s">
        <v>27</v>
      </c>
      <c r="E95" s="2">
        <v>32</v>
      </c>
      <c r="F95" s="2" t="s">
        <v>253</v>
      </c>
      <c r="G95" s="2">
        <v>1</v>
      </c>
      <c r="H95" s="2" t="s">
        <v>254</v>
      </c>
      <c r="I95" s="2" t="s">
        <v>57</v>
      </c>
      <c r="J95" s="2" t="s">
        <v>255</v>
      </c>
      <c r="K95" s="2"/>
      <c r="L95" s="2" t="s">
        <v>452</v>
      </c>
      <c r="M95" s="1" t="s">
        <v>477</v>
      </c>
    </row>
    <row r="96" spans="1:13" ht="40.5">
      <c r="A96" s="2" t="s">
        <v>250</v>
      </c>
      <c r="B96" s="2" t="s">
        <v>172</v>
      </c>
      <c r="C96" s="2" t="s">
        <v>173</v>
      </c>
      <c r="D96" s="2" t="s">
        <v>14</v>
      </c>
      <c r="E96" s="2">
        <v>39</v>
      </c>
      <c r="F96" s="2" t="s">
        <v>248</v>
      </c>
      <c r="G96" s="2">
        <v>4</v>
      </c>
      <c r="H96" s="2" t="s">
        <v>251</v>
      </c>
      <c r="I96" s="2" t="s">
        <v>57</v>
      </c>
      <c r="J96" s="2"/>
      <c r="K96" s="2"/>
      <c r="L96" s="2" t="s">
        <v>452</v>
      </c>
      <c r="M96" s="1" t="s">
        <v>477</v>
      </c>
    </row>
    <row r="97" spans="1:13" ht="40.5">
      <c r="A97" s="2" t="s">
        <v>247</v>
      </c>
      <c r="B97" s="2" t="s">
        <v>172</v>
      </c>
      <c r="C97" s="2" t="s">
        <v>173</v>
      </c>
      <c r="D97" s="2" t="s">
        <v>27</v>
      </c>
      <c r="E97" s="2">
        <v>40</v>
      </c>
      <c r="F97" s="2" t="s">
        <v>248</v>
      </c>
      <c r="G97" s="2">
        <v>1</v>
      </c>
      <c r="H97" s="2" t="s">
        <v>249</v>
      </c>
      <c r="I97" s="2" t="s">
        <v>57</v>
      </c>
      <c r="J97" s="2" t="s">
        <v>222</v>
      </c>
      <c r="K97" s="2"/>
      <c r="L97" s="2" t="s">
        <v>452</v>
      </c>
      <c r="M97" s="1" t="s">
        <v>477</v>
      </c>
    </row>
    <row r="98" spans="1:13" s="5" customFormat="1" ht="27">
      <c r="A98" s="4" t="s">
        <v>244</v>
      </c>
      <c r="B98" s="4" t="s">
        <v>172</v>
      </c>
      <c r="C98" s="4" t="s">
        <v>173</v>
      </c>
      <c r="D98" s="4" t="s">
        <v>27</v>
      </c>
      <c r="E98" s="4">
        <v>42</v>
      </c>
      <c r="F98" s="4" t="s">
        <v>245</v>
      </c>
      <c r="G98" s="4">
        <v>1</v>
      </c>
      <c r="H98" s="4" t="s">
        <v>246</v>
      </c>
      <c r="I98" s="4" t="s">
        <v>57</v>
      </c>
      <c r="J98" s="4" t="s">
        <v>189</v>
      </c>
      <c r="K98" s="4" t="s">
        <v>483</v>
      </c>
      <c r="L98" s="4" t="s">
        <v>493</v>
      </c>
      <c r="M98" s="5" t="s">
        <v>476</v>
      </c>
    </row>
    <row r="99" spans="1:13" s="5" customFormat="1" ht="27">
      <c r="A99" s="4" t="s">
        <v>33</v>
      </c>
      <c r="B99" s="4" t="s">
        <v>12</v>
      </c>
      <c r="C99" s="4" t="s">
        <v>13</v>
      </c>
      <c r="D99" s="4" t="s">
        <v>14</v>
      </c>
      <c r="E99" s="4">
        <v>44</v>
      </c>
      <c r="F99" s="4">
        <v>7.2</v>
      </c>
      <c r="G99" s="4">
        <v>1</v>
      </c>
      <c r="H99" s="4" t="s">
        <v>34</v>
      </c>
      <c r="I99" s="4" t="s">
        <v>16</v>
      </c>
      <c r="J99" s="4" t="s">
        <v>35</v>
      </c>
      <c r="K99" s="4" t="s">
        <v>483</v>
      </c>
      <c r="L99" s="11" t="s">
        <v>510</v>
      </c>
      <c r="M99" s="5" t="s">
        <v>476</v>
      </c>
    </row>
    <row r="100" spans="1:13" ht="94.5">
      <c r="A100" s="2" t="s">
        <v>242</v>
      </c>
      <c r="B100" s="2" t="s">
        <v>172</v>
      </c>
      <c r="C100" s="2" t="s">
        <v>173</v>
      </c>
      <c r="D100" s="2" t="s">
        <v>14</v>
      </c>
      <c r="E100" s="2">
        <v>44</v>
      </c>
      <c r="F100" s="2">
        <v>7.2</v>
      </c>
      <c r="G100" s="2">
        <v>4</v>
      </c>
      <c r="H100" s="2" t="s">
        <v>243</v>
      </c>
      <c r="I100" s="2" t="s">
        <v>57</v>
      </c>
      <c r="J100" s="2" t="s">
        <v>177</v>
      </c>
      <c r="K100" s="2"/>
      <c r="L100" s="2" t="s">
        <v>452</v>
      </c>
      <c r="M100" s="1" t="s">
        <v>477</v>
      </c>
    </row>
    <row r="101" spans="1:13" ht="40.5">
      <c r="A101" s="2" t="s">
        <v>240</v>
      </c>
      <c r="B101" s="2" t="s">
        <v>172</v>
      </c>
      <c r="C101" s="2" t="s">
        <v>173</v>
      </c>
      <c r="D101" s="2" t="s">
        <v>14</v>
      </c>
      <c r="E101" s="2">
        <v>45</v>
      </c>
      <c r="F101" s="2" t="s">
        <v>235</v>
      </c>
      <c r="G101" s="2">
        <v>1</v>
      </c>
      <c r="H101" s="2" t="s">
        <v>241</v>
      </c>
      <c r="I101" s="2" t="s">
        <v>57</v>
      </c>
      <c r="J101" s="2" t="s">
        <v>189</v>
      </c>
      <c r="K101" s="2"/>
      <c r="L101" s="2" t="s">
        <v>452</v>
      </c>
      <c r="M101" s="1" t="s">
        <v>477</v>
      </c>
    </row>
    <row r="102" spans="1:13" ht="67.5">
      <c r="A102" s="2" t="s">
        <v>238</v>
      </c>
      <c r="B102" s="2" t="s">
        <v>172</v>
      </c>
      <c r="C102" s="2" t="s">
        <v>173</v>
      </c>
      <c r="D102" s="2" t="s">
        <v>14</v>
      </c>
      <c r="E102" s="2">
        <v>45</v>
      </c>
      <c r="F102" s="2" t="s">
        <v>235</v>
      </c>
      <c r="G102" s="2">
        <v>4</v>
      </c>
      <c r="H102" s="2" t="s">
        <v>239</v>
      </c>
      <c r="I102" s="2" t="s">
        <v>57</v>
      </c>
      <c r="J102" s="2" t="s">
        <v>177</v>
      </c>
      <c r="K102" s="2"/>
      <c r="L102" s="2" t="s">
        <v>452</v>
      </c>
      <c r="M102" s="1" t="s">
        <v>477</v>
      </c>
    </row>
    <row r="103" spans="1:13" ht="81">
      <c r="A103" s="2" t="s">
        <v>234</v>
      </c>
      <c r="B103" s="2" t="s">
        <v>172</v>
      </c>
      <c r="C103" s="2" t="s">
        <v>173</v>
      </c>
      <c r="D103" s="2" t="s">
        <v>14</v>
      </c>
      <c r="E103" s="2">
        <v>45</v>
      </c>
      <c r="F103" s="2" t="s">
        <v>235</v>
      </c>
      <c r="G103" s="2"/>
      <c r="H103" s="2" t="s">
        <v>236</v>
      </c>
      <c r="I103" s="2" t="s">
        <v>57</v>
      </c>
      <c r="J103" s="2" t="s">
        <v>237</v>
      </c>
      <c r="K103" s="2"/>
      <c r="L103" s="2" t="s">
        <v>452</v>
      </c>
      <c r="M103" s="1" t="s">
        <v>477</v>
      </c>
    </row>
    <row r="104" spans="1:13" ht="27">
      <c r="A104" s="2" t="s">
        <v>230</v>
      </c>
      <c r="B104" s="2" t="s">
        <v>172</v>
      </c>
      <c r="C104" s="2" t="s">
        <v>173</v>
      </c>
      <c r="D104" s="2" t="s">
        <v>14</v>
      </c>
      <c r="E104" s="2">
        <v>46</v>
      </c>
      <c r="F104" s="2" t="s">
        <v>231</v>
      </c>
      <c r="G104" s="2">
        <v>1</v>
      </c>
      <c r="H104" s="2" t="s">
        <v>232</v>
      </c>
      <c r="I104" s="2" t="s">
        <v>57</v>
      </c>
      <c r="J104" s="2" t="s">
        <v>233</v>
      </c>
      <c r="K104" s="2"/>
      <c r="L104" s="2" t="s">
        <v>452</v>
      </c>
      <c r="M104" s="1" t="s">
        <v>477</v>
      </c>
    </row>
    <row r="105" spans="1:13">
      <c r="A105" s="2" t="s">
        <v>228</v>
      </c>
      <c r="B105" s="2" t="s">
        <v>172</v>
      </c>
      <c r="C105" s="2" t="s">
        <v>173</v>
      </c>
      <c r="D105" s="2" t="s">
        <v>27</v>
      </c>
      <c r="E105" s="2">
        <v>46</v>
      </c>
      <c r="F105" s="2" t="s">
        <v>224</v>
      </c>
      <c r="G105" s="2">
        <v>8</v>
      </c>
      <c r="H105" s="2" t="s">
        <v>229</v>
      </c>
      <c r="I105" s="2" t="s">
        <v>57</v>
      </c>
      <c r="J105" s="2"/>
      <c r="K105" s="2"/>
      <c r="L105" s="2" t="s">
        <v>452</v>
      </c>
      <c r="M105" s="1" t="s">
        <v>477</v>
      </c>
    </row>
    <row r="106" spans="1:13" ht="40.5">
      <c r="A106" s="2" t="s">
        <v>226</v>
      </c>
      <c r="B106" s="2" t="s">
        <v>172</v>
      </c>
      <c r="C106" s="2" t="s">
        <v>173</v>
      </c>
      <c r="D106" s="2" t="s">
        <v>19</v>
      </c>
      <c r="E106" s="2">
        <v>46</v>
      </c>
      <c r="F106" s="2" t="s">
        <v>224</v>
      </c>
      <c r="G106" s="2">
        <v>12</v>
      </c>
      <c r="H106" s="2" t="s">
        <v>227</v>
      </c>
      <c r="I106" s="2" t="s">
        <v>57</v>
      </c>
      <c r="J106" s="2"/>
      <c r="K106" s="2"/>
      <c r="L106" s="2" t="s">
        <v>452</v>
      </c>
      <c r="M106" s="1" t="s">
        <v>477</v>
      </c>
    </row>
    <row r="107" spans="1:13" ht="40.5">
      <c r="A107" s="2" t="s">
        <v>223</v>
      </c>
      <c r="B107" s="2" t="s">
        <v>172</v>
      </c>
      <c r="C107" s="2" t="s">
        <v>173</v>
      </c>
      <c r="D107" s="2" t="s">
        <v>27</v>
      </c>
      <c r="E107" s="2">
        <v>46</v>
      </c>
      <c r="F107" s="2" t="s">
        <v>224</v>
      </c>
      <c r="G107" s="2">
        <v>15</v>
      </c>
      <c r="H107" s="2" t="s">
        <v>225</v>
      </c>
      <c r="I107" s="2" t="s">
        <v>57</v>
      </c>
      <c r="J107" s="2" t="s">
        <v>189</v>
      </c>
      <c r="K107" s="2"/>
      <c r="L107" s="2" t="s">
        <v>452</v>
      </c>
      <c r="M107" s="1" t="s">
        <v>477</v>
      </c>
    </row>
    <row r="108" spans="1:13">
      <c r="A108" s="2" t="s">
        <v>220</v>
      </c>
      <c r="B108" s="2" t="s">
        <v>172</v>
      </c>
      <c r="C108" s="2" t="s">
        <v>173</v>
      </c>
      <c r="D108" s="2" t="s">
        <v>27</v>
      </c>
      <c r="E108" s="2">
        <v>46</v>
      </c>
      <c r="F108" s="2" t="s">
        <v>214</v>
      </c>
      <c r="G108" s="2">
        <v>31</v>
      </c>
      <c r="H108" s="2" t="s">
        <v>221</v>
      </c>
      <c r="I108" s="2" t="s">
        <v>57</v>
      </c>
      <c r="J108" s="2" t="s">
        <v>222</v>
      </c>
      <c r="K108" s="2"/>
      <c r="L108" s="2" t="s">
        <v>452</v>
      </c>
      <c r="M108" s="1" t="s">
        <v>477</v>
      </c>
    </row>
    <row r="109" spans="1:13" ht="27">
      <c r="A109" s="2" t="s">
        <v>218</v>
      </c>
      <c r="B109" s="2" t="s">
        <v>172</v>
      </c>
      <c r="C109" s="2" t="s">
        <v>173</v>
      </c>
      <c r="D109" s="2" t="s">
        <v>27</v>
      </c>
      <c r="E109" s="2">
        <v>46</v>
      </c>
      <c r="F109" s="2" t="s">
        <v>214</v>
      </c>
      <c r="G109" s="2">
        <v>35</v>
      </c>
      <c r="H109" s="2" t="s">
        <v>219</v>
      </c>
      <c r="I109" s="2" t="s">
        <v>57</v>
      </c>
      <c r="J109" s="2" t="s">
        <v>189</v>
      </c>
      <c r="K109" s="2"/>
      <c r="L109" s="2" t="s">
        <v>452</v>
      </c>
      <c r="M109" s="1" t="s">
        <v>477</v>
      </c>
    </row>
    <row r="110" spans="1:13" ht="40.5">
      <c r="A110" s="2" t="s">
        <v>213</v>
      </c>
      <c r="B110" s="2" t="s">
        <v>172</v>
      </c>
      <c r="C110" s="2" t="s">
        <v>173</v>
      </c>
      <c r="D110" s="2" t="s">
        <v>14</v>
      </c>
      <c r="E110" s="2">
        <v>47</v>
      </c>
      <c r="F110" s="2" t="s">
        <v>214</v>
      </c>
      <c r="G110" s="2">
        <v>4</v>
      </c>
      <c r="H110" s="2" t="s">
        <v>215</v>
      </c>
      <c r="I110" s="2" t="s">
        <v>57</v>
      </c>
      <c r="J110" s="2" t="s">
        <v>177</v>
      </c>
      <c r="K110" s="2"/>
      <c r="L110" s="2" t="s">
        <v>452</v>
      </c>
      <c r="M110" s="1" t="s">
        <v>477</v>
      </c>
    </row>
    <row r="111" spans="1:13">
      <c r="A111" s="2" t="s">
        <v>216</v>
      </c>
      <c r="B111" s="2" t="s">
        <v>172</v>
      </c>
      <c r="C111" s="2" t="s">
        <v>173</v>
      </c>
      <c r="D111" s="2" t="s">
        <v>14</v>
      </c>
      <c r="E111" s="2">
        <v>47</v>
      </c>
      <c r="F111" s="2" t="s">
        <v>214</v>
      </c>
      <c r="G111" s="2">
        <v>4</v>
      </c>
      <c r="H111" s="2" t="s">
        <v>217</v>
      </c>
      <c r="I111" s="2" t="s">
        <v>57</v>
      </c>
      <c r="J111" s="2" t="s">
        <v>189</v>
      </c>
      <c r="K111" s="2"/>
      <c r="L111" s="2" t="s">
        <v>452</v>
      </c>
      <c r="M111" s="1" t="s">
        <v>477</v>
      </c>
    </row>
    <row r="112" spans="1:13" s="5" customFormat="1" ht="54">
      <c r="A112" s="4" t="s">
        <v>30</v>
      </c>
      <c r="B112" s="4" t="s">
        <v>12</v>
      </c>
      <c r="C112" s="4" t="s">
        <v>13</v>
      </c>
      <c r="D112" s="4" t="s">
        <v>27</v>
      </c>
      <c r="E112" s="4">
        <v>47</v>
      </c>
      <c r="F112" s="4" t="s">
        <v>23</v>
      </c>
      <c r="G112" s="4">
        <v>10</v>
      </c>
      <c r="H112" s="4" t="s">
        <v>31</v>
      </c>
      <c r="I112" s="4" t="s">
        <v>16</v>
      </c>
      <c r="J112" s="4" t="s">
        <v>32</v>
      </c>
      <c r="K112" s="4" t="s">
        <v>483</v>
      </c>
      <c r="L112" s="4" t="s">
        <v>494</v>
      </c>
      <c r="M112" s="5" t="s">
        <v>476</v>
      </c>
    </row>
    <row r="113" spans="1:13">
      <c r="A113" s="2" t="s">
        <v>211</v>
      </c>
      <c r="B113" s="2" t="s">
        <v>172</v>
      </c>
      <c r="C113" s="2" t="s">
        <v>173</v>
      </c>
      <c r="D113" s="2" t="s">
        <v>14</v>
      </c>
      <c r="E113" s="2">
        <v>47</v>
      </c>
      <c r="F113" s="2"/>
      <c r="G113" s="2">
        <v>10</v>
      </c>
      <c r="H113" s="2" t="s">
        <v>212</v>
      </c>
      <c r="I113" s="2" t="s">
        <v>57</v>
      </c>
      <c r="J113" s="2" t="s">
        <v>189</v>
      </c>
      <c r="K113" s="2"/>
      <c r="L113" s="2" t="s">
        <v>452</v>
      </c>
      <c r="M113" s="1" t="s">
        <v>477</v>
      </c>
    </row>
    <row r="114" spans="1:13" s="5" customFormat="1" ht="81">
      <c r="A114" s="4" t="s">
        <v>26</v>
      </c>
      <c r="B114" s="4" t="s">
        <v>12</v>
      </c>
      <c r="C114" s="4" t="s">
        <v>13</v>
      </c>
      <c r="D114" s="4" t="s">
        <v>27</v>
      </c>
      <c r="E114" s="4">
        <v>47</v>
      </c>
      <c r="F114" s="4" t="s">
        <v>23</v>
      </c>
      <c r="G114" s="4">
        <v>11</v>
      </c>
      <c r="H114" s="4" t="s">
        <v>28</v>
      </c>
      <c r="I114" s="4" t="s">
        <v>16</v>
      </c>
      <c r="J114" s="4" t="s">
        <v>29</v>
      </c>
      <c r="K114" s="4" t="s">
        <v>489</v>
      </c>
      <c r="L114" s="4" t="s">
        <v>495</v>
      </c>
      <c r="M114" s="5" t="s">
        <v>476</v>
      </c>
    </row>
    <row r="115" spans="1:13" s="5" customFormat="1" ht="54">
      <c r="A115" s="4" t="s">
        <v>36</v>
      </c>
      <c r="B115" s="4" t="s">
        <v>12</v>
      </c>
      <c r="C115" s="4" t="s">
        <v>13</v>
      </c>
      <c r="D115" s="4" t="s">
        <v>27</v>
      </c>
      <c r="E115" s="4">
        <v>47</v>
      </c>
      <c r="F115" s="4" t="s">
        <v>37</v>
      </c>
      <c r="G115" s="4">
        <v>13</v>
      </c>
      <c r="H115" s="4" t="s">
        <v>38</v>
      </c>
      <c r="I115" s="4" t="s">
        <v>16</v>
      </c>
      <c r="J115" s="4" t="s">
        <v>39</v>
      </c>
      <c r="K115" s="4" t="s">
        <v>483</v>
      </c>
      <c r="L115" s="4" t="s">
        <v>496</v>
      </c>
      <c r="M115" s="5" t="s">
        <v>476</v>
      </c>
    </row>
    <row r="116" spans="1:13">
      <c r="A116" s="2" t="s">
        <v>210</v>
      </c>
      <c r="B116" s="2" t="s">
        <v>172</v>
      </c>
      <c r="C116" s="2" t="s">
        <v>173</v>
      </c>
      <c r="D116" s="2" t="s">
        <v>14</v>
      </c>
      <c r="E116" s="2">
        <v>48</v>
      </c>
      <c r="F116" s="2" t="s">
        <v>23</v>
      </c>
      <c r="G116" s="2">
        <v>4</v>
      </c>
      <c r="H116" s="2" t="s">
        <v>209</v>
      </c>
      <c r="I116" s="2" t="s">
        <v>57</v>
      </c>
      <c r="J116" s="2" t="s">
        <v>177</v>
      </c>
      <c r="K116" s="2"/>
      <c r="L116" s="2" t="s">
        <v>452</v>
      </c>
      <c r="M116" s="1" t="s">
        <v>477</v>
      </c>
    </row>
    <row r="117" spans="1:13" s="5" customFormat="1" ht="297">
      <c r="A117" s="4" t="s">
        <v>22</v>
      </c>
      <c r="B117" s="4" t="s">
        <v>12</v>
      </c>
      <c r="C117" s="4" t="s">
        <v>13</v>
      </c>
      <c r="D117" s="4" t="s">
        <v>14</v>
      </c>
      <c r="E117" s="4">
        <v>49</v>
      </c>
      <c r="F117" s="4" t="s">
        <v>23</v>
      </c>
      <c r="G117" s="4">
        <v>3</v>
      </c>
      <c r="H117" s="6" t="s">
        <v>24</v>
      </c>
      <c r="I117" s="4" t="s">
        <v>16</v>
      </c>
      <c r="J117" s="4" t="s">
        <v>25</v>
      </c>
      <c r="K117" s="4" t="s">
        <v>483</v>
      </c>
      <c r="L117" s="4" t="s">
        <v>497</v>
      </c>
      <c r="M117" s="5" t="s">
        <v>476</v>
      </c>
    </row>
    <row r="118" spans="1:13" s="5" customFormat="1" ht="324">
      <c r="A118" s="4" t="s">
        <v>11</v>
      </c>
      <c r="B118" s="4" t="s">
        <v>12</v>
      </c>
      <c r="C118" s="4" t="s">
        <v>13</v>
      </c>
      <c r="D118" s="4" t="s">
        <v>14</v>
      </c>
      <c r="E118" s="4">
        <v>49</v>
      </c>
      <c r="F118" s="4">
        <v>7.4</v>
      </c>
      <c r="G118" s="4">
        <v>6</v>
      </c>
      <c r="H118" s="6" t="s">
        <v>15</v>
      </c>
      <c r="I118" s="4" t="s">
        <v>16</v>
      </c>
      <c r="J118" s="4" t="s">
        <v>17</v>
      </c>
      <c r="K118" s="4" t="s">
        <v>483</v>
      </c>
      <c r="L118" s="4" t="s">
        <v>498</v>
      </c>
      <c r="M118" s="5" t="s">
        <v>476</v>
      </c>
    </row>
    <row r="119" spans="1:13">
      <c r="A119" s="2" t="s">
        <v>206</v>
      </c>
      <c r="B119" s="2" t="s">
        <v>172</v>
      </c>
      <c r="C119" s="2" t="s">
        <v>173</v>
      </c>
      <c r="D119" s="2" t="s">
        <v>14</v>
      </c>
      <c r="E119" s="2">
        <v>49</v>
      </c>
      <c r="F119" s="2">
        <v>7.4</v>
      </c>
      <c r="G119" s="2">
        <v>9</v>
      </c>
      <c r="H119" s="2" t="s">
        <v>207</v>
      </c>
      <c r="I119" s="2" t="s">
        <v>57</v>
      </c>
      <c r="J119" s="2" t="s">
        <v>177</v>
      </c>
      <c r="K119" s="2"/>
      <c r="L119" s="2" t="s">
        <v>452</v>
      </c>
      <c r="M119" s="1" t="s">
        <v>477</v>
      </c>
    </row>
    <row r="120" spans="1:13">
      <c r="A120" s="2" t="s">
        <v>208</v>
      </c>
      <c r="B120" s="2" t="s">
        <v>172</v>
      </c>
      <c r="C120" s="2" t="s">
        <v>173</v>
      </c>
      <c r="D120" s="2" t="s">
        <v>14</v>
      </c>
      <c r="E120" s="2">
        <v>49</v>
      </c>
      <c r="F120" s="2">
        <v>7.4</v>
      </c>
      <c r="G120" s="2">
        <v>12</v>
      </c>
      <c r="H120" s="2" t="s">
        <v>209</v>
      </c>
      <c r="I120" s="2" t="s">
        <v>57</v>
      </c>
      <c r="J120" s="2" t="s">
        <v>177</v>
      </c>
      <c r="K120" s="2"/>
      <c r="L120" s="2" t="s">
        <v>452</v>
      </c>
      <c r="M120" s="1" t="s">
        <v>477</v>
      </c>
    </row>
    <row r="121" spans="1:13">
      <c r="A121" s="2" t="s">
        <v>203</v>
      </c>
      <c r="B121" s="2" t="s">
        <v>172</v>
      </c>
      <c r="C121" s="2" t="s">
        <v>173</v>
      </c>
      <c r="D121" s="2" t="s">
        <v>27</v>
      </c>
      <c r="E121" s="2">
        <v>50</v>
      </c>
      <c r="F121" s="2">
        <v>7.4</v>
      </c>
      <c r="G121" s="2">
        <v>3</v>
      </c>
      <c r="H121" s="2" t="s">
        <v>204</v>
      </c>
      <c r="I121" s="2" t="s">
        <v>57</v>
      </c>
      <c r="J121" s="2" t="s">
        <v>205</v>
      </c>
      <c r="K121" s="2"/>
      <c r="L121" s="2" t="s">
        <v>452</v>
      </c>
      <c r="M121" s="1" t="s">
        <v>477</v>
      </c>
    </row>
    <row r="122" spans="1:13" ht="27">
      <c r="A122" s="2" t="s">
        <v>197</v>
      </c>
      <c r="B122" s="2" t="s">
        <v>172</v>
      </c>
      <c r="C122" s="2" t="s">
        <v>173</v>
      </c>
      <c r="D122" s="2" t="s">
        <v>14</v>
      </c>
      <c r="E122" s="2">
        <v>51</v>
      </c>
      <c r="F122" s="2">
        <v>7.4</v>
      </c>
      <c r="G122" s="2">
        <v>7</v>
      </c>
      <c r="H122" s="2" t="s">
        <v>198</v>
      </c>
      <c r="I122" s="2" t="s">
        <v>57</v>
      </c>
      <c r="J122" s="2" t="s">
        <v>199</v>
      </c>
      <c r="K122" s="2"/>
      <c r="L122" s="2" t="s">
        <v>452</v>
      </c>
      <c r="M122" s="1" t="s">
        <v>477</v>
      </c>
    </row>
    <row r="123" spans="1:13" ht="54">
      <c r="A123" s="2" t="s">
        <v>195</v>
      </c>
      <c r="B123" s="2" t="s">
        <v>172</v>
      </c>
      <c r="C123" s="2" t="s">
        <v>173</v>
      </c>
      <c r="D123" s="2" t="s">
        <v>27</v>
      </c>
      <c r="E123" s="2">
        <v>51</v>
      </c>
      <c r="F123" s="2">
        <v>7.4</v>
      </c>
      <c r="G123" s="2">
        <v>16</v>
      </c>
      <c r="H123" s="2" t="s">
        <v>196</v>
      </c>
      <c r="I123" s="2" t="s">
        <v>57</v>
      </c>
      <c r="J123" s="2" t="s">
        <v>192</v>
      </c>
      <c r="K123" s="2"/>
      <c r="L123" s="2" t="s">
        <v>452</v>
      </c>
      <c r="M123" s="1" t="s">
        <v>477</v>
      </c>
    </row>
    <row r="124" spans="1:13">
      <c r="A124" s="2" t="s">
        <v>193</v>
      </c>
      <c r="B124" s="2" t="s">
        <v>172</v>
      </c>
      <c r="C124" s="2" t="s">
        <v>173</v>
      </c>
      <c r="D124" s="2" t="s">
        <v>14</v>
      </c>
      <c r="E124" s="2">
        <v>51</v>
      </c>
      <c r="F124" s="2">
        <v>7.4</v>
      </c>
      <c r="G124" s="2">
        <v>19</v>
      </c>
      <c r="H124" s="2" t="s">
        <v>194</v>
      </c>
      <c r="I124" s="2" t="s">
        <v>57</v>
      </c>
      <c r="J124" s="2" t="s">
        <v>177</v>
      </c>
      <c r="K124" s="2"/>
      <c r="L124" s="2" t="s">
        <v>452</v>
      </c>
      <c r="M124" s="1" t="s">
        <v>477</v>
      </c>
    </row>
    <row r="125" spans="1:13" ht="27">
      <c r="A125" s="2" t="s">
        <v>190</v>
      </c>
      <c r="B125" s="2" t="s">
        <v>172</v>
      </c>
      <c r="C125" s="2" t="s">
        <v>173</v>
      </c>
      <c r="D125" s="2" t="s">
        <v>27</v>
      </c>
      <c r="E125" s="2">
        <v>53</v>
      </c>
      <c r="F125" s="2"/>
      <c r="G125" s="2">
        <v>6</v>
      </c>
      <c r="H125" s="2" t="s">
        <v>191</v>
      </c>
      <c r="I125" s="2" t="s">
        <v>57</v>
      </c>
      <c r="J125" s="2" t="s">
        <v>192</v>
      </c>
      <c r="K125" s="2"/>
      <c r="L125" s="2" t="s">
        <v>452</v>
      </c>
      <c r="M125" s="1" t="s">
        <v>477</v>
      </c>
    </row>
    <row r="126" spans="1:13" ht="27">
      <c r="A126" s="2" t="s">
        <v>182</v>
      </c>
      <c r="B126" s="2" t="s">
        <v>172</v>
      </c>
      <c r="C126" s="2" t="s">
        <v>173</v>
      </c>
      <c r="D126" s="2" t="s">
        <v>14</v>
      </c>
      <c r="E126" s="2">
        <v>53</v>
      </c>
      <c r="F126" s="2">
        <v>7.4</v>
      </c>
      <c r="G126" s="2">
        <v>7</v>
      </c>
      <c r="H126" s="2" t="s">
        <v>183</v>
      </c>
      <c r="I126" s="2" t="s">
        <v>57</v>
      </c>
      <c r="J126" s="2" t="s">
        <v>184</v>
      </c>
      <c r="K126" s="2"/>
      <c r="L126" s="2" t="s">
        <v>452</v>
      </c>
      <c r="M126" s="1" t="s">
        <v>477</v>
      </c>
    </row>
    <row r="127" spans="1:13" ht="108">
      <c r="A127" s="2" t="s">
        <v>185</v>
      </c>
      <c r="B127" s="2" t="s">
        <v>172</v>
      </c>
      <c r="C127" s="2" t="s">
        <v>173</v>
      </c>
      <c r="D127" s="2" t="s">
        <v>14</v>
      </c>
      <c r="E127" s="2">
        <v>53</v>
      </c>
      <c r="F127" s="2">
        <v>7.4</v>
      </c>
      <c r="G127" s="2">
        <v>7</v>
      </c>
      <c r="H127" s="2" t="s">
        <v>186</v>
      </c>
      <c r="I127" s="2" t="s">
        <v>57</v>
      </c>
      <c r="J127" s="2" t="s">
        <v>177</v>
      </c>
      <c r="K127" s="2"/>
      <c r="L127" s="2" t="s">
        <v>452</v>
      </c>
      <c r="M127" s="1" t="s">
        <v>477</v>
      </c>
    </row>
    <row r="128" spans="1:13">
      <c r="A128" s="2" t="s">
        <v>187</v>
      </c>
      <c r="B128" s="2" t="s">
        <v>172</v>
      </c>
      <c r="C128" s="2" t="s">
        <v>173</v>
      </c>
      <c r="D128" s="2" t="s">
        <v>27</v>
      </c>
      <c r="E128" s="2">
        <v>53</v>
      </c>
      <c r="F128" s="2"/>
      <c r="G128" s="2">
        <v>7</v>
      </c>
      <c r="H128" s="2" t="s">
        <v>188</v>
      </c>
      <c r="I128" s="2" t="s">
        <v>57</v>
      </c>
      <c r="J128" s="2" t="s">
        <v>189</v>
      </c>
      <c r="K128" s="2"/>
      <c r="L128" s="2" t="s">
        <v>452</v>
      </c>
      <c r="M128" s="1" t="s">
        <v>477</v>
      </c>
    </row>
    <row r="129" spans="1:13" ht="81">
      <c r="A129" s="2" t="s">
        <v>171</v>
      </c>
      <c r="B129" s="2" t="s">
        <v>172</v>
      </c>
      <c r="C129" s="2" t="s">
        <v>173</v>
      </c>
      <c r="D129" s="2" t="s">
        <v>14</v>
      </c>
      <c r="E129" s="2">
        <v>54</v>
      </c>
      <c r="F129" s="2"/>
      <c r="G129" s="2"/>
      <c r="H129" s="2" t="s">
        <v>174</v>
      </c>
      <c r="I129" s="2" t="s">
        <v>57</v>
      </c>
      <c r="J129" s="2"/>
      <c r="K129" s="2"/>
      <c r="L129" s="2" t="s">
        <v>452</v>
      </c>
      <c r="M129" s="1" t="s">
        <v>477</v>
      </c>
    </row>
    <row r="130" spans="1:13" ht="67.5">
      <c r="A130" s="2" t="s">
        <v>175</v>
      </c>
      <c r="B130" s="2" t="s">
        <v>172</v>
      </c>
      <c r="C130" s="2" t="s">
        <v>173</v>
      </c>
      <c r="D130" s="2" t="s">
        <v>14</v>
      </c>
      <c r="E130" s="2">
        <v>54</v>
      </c>
      <c r="F130" s="2"/>
      <c r="G130" s="2"/>
      <c r="H130" s="2" t="s">
        <v>176</v>
      </c>
      <c r="I130" s="2" t="s">
        <v>57</v>
      </c>
      <c r="J130" s="2" t="s">
        <v>177</v>
      </c>
      <c r="K130" s="2"/>
      <c r="L130" s="2" t="s">
        <v>452</v>
      </c>
      <c r="M130" s="1" t="s">
        <v>477</v>
      </c>
    </row>
    <row r="131" spans="1:13" ht="135">
      <c r="A131" s="2" t="s">
        <v>178</v>
      </c>
      <c r="B131" s="2" t="s">
        <v>172</v>
      </c>
      <c r="C131" s="2" t="s">
        <v>173</v>
      </c>
      <c r="D131" s="2" t="s">
        <v>14</v>
      </c>
      <c r="E131" s="2">
        <v>54</v>
      </c>
      <c r="F131" s="2"/>
      <c r="G131" s="2"/>
      <c r="H131" s="3" t="s">
        <v>179</v>
      </c>
      <c r="I131" s="2" t="s">
        <v>57</v>
      </c>
      <c r="J131" s="2" t="s">
        <v>177</v>
      </c>
      <c r="K131" s="2"/>
      <c r="L131" s="2" t="s">
        <v>452</v>
      </c>
      <c r="M131" s="1" t="s">
        <v>477</v>
      </c>
    </row>
    <row r="132" spans="1:13" ht="67.5">
      <c r="A132" s="2" t="s">
        <v>180</v>
      </c>
      <c r="B132" s="2" t="s">
        <v>172</v>
      </c>
      <c r="C132" s="2" t="s">
        <v>173</v>
      </c>
      <c r="D132" s="2" t="s">
        <v>19</v>
      </c>
      <c r="E132" s="2">
        <v>54</v>
      </c>
      <c r="F132" s="2"/>
      <c r="G132" s="2"/>
      <c r="H132" s="2" t="s">
        <v>181</v>
      </c>
      <c r="I132" s="2" t="s">
        <v>57</v>
      </c>
      <c r="J132" s="2"/>
      <c r="K132" s="2"/>
      <c r="L132" s="2" t="s">
        <v>452</v>
      </c>
      <c r="M132" s="1" t="s">
        <v>477</v>
      </c>
    </row>
    <row r="133" spans="1:13" ht="243">
      <c r="A133" s="2" t="s">
        <v>432</v>
      </c>
      <c r="B133" s="2" t="s">
        <v>433</v>
      </c>
      <c r="C133" s="2" t="s">
        <v>173</v>
      </c>
      <c r="D133" s="2" t="s">
        <v>14</v>
      </c>
      <c r="E133" s="2">
        <v>55</v>
      </c>
      <c r="F133" s="2" t="s">
        <v>434</v>
      </c>
      <c r="G133" s="2">
        <v>2</v>
      </c>
      <c r="H133" s="3" t="s">
        <v>435</v>
      </c>
      <c r="I133" s="2" t="s">
        <v>57</v>
      </c>
      <c r="J133" s="2" t="s">
        <v>436</v>
      </c>
      <c r="K133" s="2"/>
      <c r="L133" s="2" t="s">
        <v>454</v>
      </c>
      <c r="M133" s="1" t="s">
        <v>477</v>
      </c>
    </row>
    <row r="134" spans="1:13" s="5" customFormat="1" ht="67.5">
      <c r="A134" s="4" t="s">
        <v>423</v>
      </c>
      <c r="B134" s="4" t="s">
        <v>424</v>
      </c>
      <c r="C134" s="4" t="s">
        <v>173</v>
      </c>
      <c r="D134" s="4" t="s">
        <v>19</v>
      </c>
      <c r="E134" s="4" t="s">
        <v>425</v>
      </c>
      <c r="F134" s="4" t="s">
        <v>426</v>
      </c>
      <c r="G134" s="4"/>
      <c r="H134" s="4" t="s">
        <v>427</v>
      </c>
      <c r="I134" s="4" t="s">
        <v>57</v>
      </c>
      <c r="J134" s="4"/>
      <c r="K134" s="4" t="s">
        <v>462</v>
      </c>
      <c r="L134" s="4" t="s">
        <v>463</v>
      </c>
      <c r="M134" s="5" t="s">
        <v>476</v>
      </c>
    </row>
    <row r="135" spans="1:13" ht="54">
      <c r="A135" s="2" t="s">
        <v>200</v>
      </c>
      <c r="B135" s="2" t="s">
        <v>172</v>
      </c>
      <c r="C135" s="2" t="s">
        <v>173</v>
      </c>
      <c r="D135" s="2" t="s">
        <v>27</v>
      </c>
      <c r="E135" s="2"/>
      <c r="F135" s="2">
        <v>7.4</v>
      </c>
      <c r="G135" s="2"/>
      <c r="H135" s="2" t="s">
        <v>201</v>
      </c>
      <c r="I135" s="2" t="s">
        <v>57</v>
      </c>
      <c r="J135" s="2" t="s">
        <v>202</v>
      </c>
      <c r="K135" s="2"/>
      <c r="L135" s="2" t="s">
        <v>452</v>
      </c>
      <c r="M135" s="1" t="s">
        <v>477</v>
      </c>
    </row>
    <row r="136" spans="1:13" s="5" customFormat="1" ht="27">
      <c r="A136" s="4" t="s">
        <v>395</v>
      </c>
      <c r="B136" s="4" t="s">
        <v>396</v>
      </c>
      <c r="C136" s="4" t="s">
        <v>173</v>
      </c>
      <c r="D136" s="4" t="s">
        <v>27</v>
      </c>
      <c r="E136" s="4"/>
      <c r="F136" s="4"/>
      <c r="G136" s="4"/>
      <c r="H136" s="4" t="s">
        <v>397</v>
      </c>
      <c r="I136" s="4" t="s">
        <v>57</v>
      </c>
      <c r="J136" s="4"/>
      <c r="K136" s="4" t="s">
        <v>457</v>
      </c>
      <c r="L136" s="4" t="s">
        <v>464</v>
      </c>
      <c r="M136" s="5" t="s">
        <v>476</v>
      </c>
    </row>
    <row r="137" spans="1:13" s="5" customFormat="1" ht="27">
      <c r="A137" s="4" t="s">
        <v>398</v>
      </c>
      <c r="B137" s="4" t="s">
        <v>396</v>
      </c>
      <c r="C137" s="4" t="s">
        <v>173</v>
      </c>
      <c r="D137" s="4" t="s">
        <v>27</v>
      </c>
      <c r="E137" s="4"/>
      <c r="F137" s="4"/>
      <c r="G137" s="4"/>
      <c r="H137" s="4" t="s">
        <v>399</v>
      </c>
      <c r="I137" s="4" t="s">
        <v>57</v>
      </c>
      <c r="J137" s="4"/>
      <c r="K137" s="4" t="s">
        <v>457</v>
      </c>
      <c r="L137" s="4" t="s">
        <v>465</v>
      </c>
      <c r="M137" s="5" t="s">
        <v>476</v>
      </c>
    </row>
    <row r="138" spans="1:13" s="5" customFormat="1" ht="54">
      <c r="A138" s="4" t="s">
        <v>400</v>
      </c>
      <c r="B138" s="4" t="s">
        <v>396</v>
      </c>
      <c r="C138" s="4" t="s">
        <v>173</v>
      </c>
      <c r="D138" s="4" t="s">
        <v>27</v>
      </c>
      <c r="E138" s="4"/>
      <c r="F138" s="4"/>
      <c r="G138" s="4"/>
      <c r="H138" s="4" t="s">
        <v>401</v>
      </c>
      <c r="I138" s="4" t="s">
        <v>57</v>
      </c>
      <c r="J138" s="4"/>
      <c r="K138" s="4" t="s">
        <v>457</v>
      </c>
      <c r="L138" s="4" t="s">
        <v>466</v>
      </c>
      <c r="M138" s="5" t="s">
        <v>476</v>
      </c>
    </row>
    <row r="139" spans="1:13" s="5" customFormat="1" ht="81">
      <c r="A139" s="4" t="s">
        <v>402</v>
      </c>
      <c r="B139" s="4" t="s">
        <v>396</v>
      </c>
      <c r="C139" s="4" t="s">
        <v>173</v>
      </c>
      <c r="D139" s="4" t="s">
        <v>27</v>
      </c>
      <c r="E139" s="4"/>
      <c r="F139" s="4"/>
      <c r="G139" s="4"/>
      <c r="H139" s="4" t="s">
        <v>403</v>
      </c>
      <c r="I139" s="4" t="s">
        <v>57</v>
      </c>
      <c r="J139" s="4"/>
      <c r="K139" s="4" t="s">
        <v>457</v>
      </c>
      <c r="L139" s="4" t="s">
        <v>467</v>
      </c>
      <c r="M139" s="5" t="s">
        <v>476</v>
      </c>
    </row>
    <row r="140" spans="1:13" ht="162">
      <c r="A140" s="2" t="s">
        <v>404</v>
      </c>
      <c r="B140" s="2" t="s">
        <v>396</v>
      </c>
      <c r="C140" s="2" t="s">
        <v>173</v>
      </c>
      <c r="D140" s="2" t="s">
        <v>27</v>
      </c>
      <c r="E140" s="2"/>
      <c r="F140" s="2"/>
      <c r="G140" s="2"/>
      <c r="H140" s="3" t="s">
        <v>405</v>
      </c>
      <c r="I140" s="2" t="s">
        <v>57</v>
      </c>
      <c r="J140" s="2"/>
      <c r="K140" s="2"/>
      <c r="L140" s="2" t="s">
        <v>453</v>
      </c>
      <c r="M140" s="1" t="s">
        <v>477</v>
      </c>
    </row>
    <row r="141" spans="1:13" s="5" customFormat="1" ht="40.5">
      <c r="A141" s="4" t="s">
        <v>406</v>
      </c>
      <c r="B141" s="4" t="s">
        <v>396</v>
      </c>
      <c r="C141" s="4" t="s">
        <v>173</v>
      </c>
      <c r="D141" s="4" t="s">
        <v>27</v>
      </c>
      <c r="E141" s="4"/>
      <c r="F141" s="4"/>
      <c r="G141" s="4"/>
      <c r="H141" s="4" t="s">
        <v>407</v>
      </c>
      <c r="I141" s="4" t="s">
        <v>57</v>
      </c>
      <c r="J141" s="4"/>
      <c r="K141" s="4" t="s">
        <v>483</v>
      </c>
      <c r="L141" s="4" t="s">
        <v>500</v>
      </c>
      <c r="M141" s="5" t="s">
        <v>476</v>
      </c>
    </row>
    <row r="142" spans="1:13" s="5" customFormat="1" ht="364.5">
      <c r="A142" s="4" t="s">
        <v>408</v>
      </c>
      <c r="B142" s="4" t="s">
        <v>396</v>
      </c>
      <c r="C142" s="4" t="s">
        <v>173</v>
      </c>
      <c r="D142" s="4" t="s">
        <v>27</v>
      </c>
      <c r="E142" s="4"/>
      <c r="F142" s="4"/>
      <c r="G142" s="4"/>
      <c r="H142" s="6" t="s">
        <v>409</v>
      </c>
      <c r="I142" s="4" t="s">
        <v>57</v>
      </c>
      <c r="J142" s="4"/>
      <c r="K142" s="4" t="s">
        <v>457</v>
      </c>
      <c r="L142" s="4" t="s">
        <v>468</v>
      </c>
      <c r="M142" s="5" t="s">
        <v>476</v>
      </c>
    </row>
    <row r="143" spans="1:13" s="5" customFormat="1" ht="148.5">
      <c r="A143" s="4" t="s">
        <v>428</v>
      </c>
      <c r="B143" s="4" t="s">
        <v>429</v>
      </c>
      <c r="C143" s="4" t="s">
        <v>13</v>
      </c>
      <c r="D143" s="4" t="s">
        <v>19</v>
      </c>
      <c r="E143" s="4"/>
      <c r="F143" s="4"/>
      <c r="G143" s="4"/>
      <c r="H143" s="6" t="s">
        <v>430</v>
      </c>
      <c r="I143" s="4" t="s">
        <v>16</v>
      </c>
      <c r="J143" s="4" t="s">
        <v>431</v>
      </c>
      <c r="K143" s="4" t="s">
        <v>479</v>
      </c>
      <c r="L143" s="4" t="s">
        <v>499</v>
      </c>
      <c r="M143" s="5" t="s">
        <v>476</v>
      </c>
    </row>
    <row r="144" spans="1:13" ht="108">
      <c r="A144" s="2" t="s">
        <v>441</v>
      </c>
      <c r="B144" s="2" t="s">
        <v>442</v>
      </c>
      <c r="C144" s="2"/>
      <c r="D144" s="2" t="s">
        <v>19</v>
      </c>
      <c r="E144" s="2"/>
      <c r="F144" s="2"/>
      <c r="G144" s="2"/>
      <c r="H144" s="2" t="s">
        <v>443</v>
      </c>
      <c r="I144" s="2" t="s">
        <v>16</v>
      </c>
      <c r="J144" s="2" t="s">
        <v>444</v>
      </c>
      <c r="K144" s="2"/>
      <c r="L144" s="2" t="s">
        <v>453</v>
      </c>
      <c r="M144" s="1" t="s">
        <v>477</v>
      </c>
    </row>
    <row r="145" spans="1:13" s="5" customFormat="1" ht="67.5">
      <c r="A145" s="4" t="s">
        <v>445</v>
      </c>
      <c r="B145" s="4" t="s">
        <v>442</v>
      </c>
      <c r="C145" s="4"/>
      <c r="D145" s="4" t="s">
        <v>27</v>
      </c>
      <c r="E145" s="4"/>
      <c r="F145" s="4"/>
      <c r="G145" s="4"/>
      <c r="H145" s="4" t="s">
        <v>446</v>
      </c>
      <c r="I145" s="4" t="s">
        <v>57</v>
      </c>
      <c r="J145" s="4" t="s">
        <v>447</v>
      </c>
      <c r="K145" s="4" t="s">
        <v>457</v>
      </c>
      <c r="L145" s="4" t="s">
        <v>467</v>
      </c>
      <c r="M145" s="5" t="s">
        <v>476</v>
      </c>
    </row>
    <row r="146" spans="1:13" s="5" customFormat="1" ht="54">
      <c r="A146" s="4" t="s">
        <v>448</v>
      </c>
      <c r="B146" s="4" t="s">
        <v>442</v>
      </c>
      <c r="C146" s="4"/>
      <c r="D146" s="4" t="s">
        <v>19</v>
      </c>
      <c r="E146" s="4"/>
      <c r="F146" s="4"/>
      <c r="G146" s="4"/>
      <c r="H146" s="4" t="s">
        <v>449</v>
      </c>
      <c r="I146" s="4" t="s">
        <v>16</v>
      </c>
      <c r="J146" s="4" t="s">
        <v>450</v>
      </c>
      <c r="K146" s="4" t="s">
        <v>457</v>
      </c>
      <c r="L146" s="4" t="s">
        <v>466</v>
      </c>
      <c r="M146" s="5" t="s">
        <v>476</v>
      </c>
    </row>
  </sheetData>
  <sortState ref="A2:L146">
    <sortCondition ref="E2:E146"/>
    <sortCondition ref="G2:G146"/>
  </sortState>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5"/>
  <sheetViews>
    <sheetView tabSelected="1" workbookViewId="0">
      <selection activeCell="I16" sqref="I16"/>
    </sheetView>
  </sheetViews>
  <sheetFormatPr defaultRowHeight="13.5"/>
  <cols>
    <col min="1" max="1" width="18" customWidth="1"/>
  </cols>
  <sheetData>
    <row r="1" spans="1:9">
      <c r="B1" s="10" t="s">
        <v>472</v>
      </c>
      <c r="C1" s="10"/>
      <c r="D1" s="10" t="s">
        <v>473</v>
      </c>
      <c r="E1" s="10"/>
      <c r="F1" s="10" t="s">
        <v>474</v>
      </c>
      <c r="G1" s="10"/>
    </row>
    <row r="2" spans="1:9">
      <c r="A2" s="7" t="s">
        <v>469</v>
      </c>
      <c r="B2" s="7">
        <f>COUNTIFS(comments!D2:D146,"=Technical",comments!M2:M146,"=O")</f>
        <v>39</v>
      </c>
      <c r="C2" s="8">
        <f>B2/145</f>
        <v>0.26896551724137929</v>
      </c>
      <c r="D2" s="7">
        <f>COUNTIFS(comments!D2:D146,"=Technical",comments!M2:M146,"=C")</f>
        <v>17</v>
      </c>
      <c r="E2" s="8">
        <f>D2/145</f>
        <v>0.11724137931034483</v>
      </c>
      <c r="F2" s="7">
        <f>COUNTIFS(comments!D2:D146,"=Technical",comments!M2:M146,"=R")</f>
        <v>0</v>
      </c>
      <c r="G2" s="8">
        <f>F2/145</f>
        <v>0</v>
      </c>
    </row>
    <row r="3" spans="1:9">
      <c r="A3" s="7" t="s">
        <v>470</v>
      </c>
      <c r="B3" s="7">
        <f>COUNTIFS(comments!D2:D146,"=General",comments!M2:M146,"=O")</f>
        <v>18</v>
      </c>
      <c r="C3" s="8">
        <f>B3/145</f>
        <v>0.12413793103448276</v>
      </c>
      <c r="D3" s="7">
        <f>COUNTIFS(comments!D2:D146,"=General",comments!M2:M146,"=C")</f>
        <v>9</v>
      </c>
      <c r="E3" s="8">
        <f>D3/145</f>
        <v>6.2068965517241378E-2</v>
      </c>
      <c r="F3" s="7">
        <f>COUNTIFS(comments!D2:D146,"=General",comments!M2:M146,"=R")</f>
        <v>0</v>
      </c>
      <c r="G3" s="8">
        <f>F3/145</f>
        <v>0</v>
      </c>
    </row>
    <row r="4" spans="1:9">
      <c r="A4" s="7" t="s">
        <v>471</v>
      </c>
      <c r="B4" s="7">
        <f>COUNTIFS(comments!D2:D146,"=Editorial",comments!M2:M146,"=O")</f>
        <v>44</v>
      </c>
      <c r="C4" s="8">
        <f>B4/145</f>
        <v>0.30344827586206896</v>
      </c>
      <c r="D4" s="7">
        <f>COUNTIFS(comments!D2:D146,"=Editorial",comments!M2:M146,"=C")</f>
        <v>18</v>
      </c>
      <c r="E4" s="8">
        <f>D4/145</f>
        <v>0.12413793103448276</v>
      </c>
      <c r="F4" s="7">
        <f>COUNTIFS(comments!D2:D146,"=Editorial",comments!M2:M146,"=R")</f>
        <v>0</v>
      </c>
      <c r="G4" s="8">
        <f>F4/145</f>
        <v>0</v>
      </c>
    </row>
    <row r="5" spans="1:9">
      <c r="A5" s="7" t="s">
        <v>478</v>
      </c>
      <c r="B5" s="7">
        <f>SUM(B2:B4)</f>
        <v>101</v>
      </c>
      <c r="C5" s="9">
        <f>SUM(C2:C4)</f>
        <v>0.69655172413793109</v>
      </c>
      <c r="D5" s="7">
        <f>SUM(D2:D4)</f>
        <v>44</v>
      </c>
      <c r="E5" s="9">
        <f>SUM(E2:E4)</f>
        <v>0.30344827586206896</v>
      </c>
      <c r="F5" s="7">
        <f>SUM(F2:F4)</f>
        <v>0</v>
      </c>
      <c r="G5" s="9">
        <f>SUM(G2:G4)</f>
        <v>0</v>
      </c>
      <c r="I5" s="9">
        <f>SUM(C5,E5,G5)</f>
        <v>1</v>
      </c>
    </row>
  </sheetData>
  <mergeCells count="3">
    <mergeCell ref="B1:C1"/>
    <mergeCell ref="D1:E1"/>
    <mergeCell ref="F1:G1"/>
  </mergeCells>
  <phoneticPr fontId="18"/>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statistics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SFilin3</dc:creator>
  <cp:lastModifiedBy>NICT</cp:lastModifiedBy>
  <dcterms:created xsi:type="dcterms:W3CDTF">2015-07-14T04:46:26Z</dcterms:created>
  <dcterms:modified xsi:type="dcterms:W3CDTF">2015-07-28T15:16:59Z</dcterms:modified>
</cp:coreProperties>
</file>