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C:\Users\USDAMOS\Documents\My D Documents\Nema and IEEE committees\IEEE SA- Switchgear Assemblies\2023\S23\Document Status\"/>
    </mc:Choice>
  </mc:AlternateContent>
  <xr:revisionPtr revIDLastSave="0" documentId="13_ncr:1_{01A9B641-3288-4B8B-BD89-6A9054257696}" xr6:coauthVersionLast="47" xr6:coauthVersionMax="47" xr10:uidLastSave="{00000000-0000-0000-0000-000000000000}"/>
  <bookViews>
    <workbookView xWindow="-120" yWindow="-120" windowWidth="25440" windowHeight="15390" tabRatio="727" activeTab="1" xr2:uid="{00000000-000D-0000-FFFF-FFFF00000000}"/>
  </bookViews>
  <sheets>
    <sheet name="Instruction" sheetId="1" r:id="rId1"/>
    <sheet name="Officers" sheetId="2" r:id="rId2"/>
    <sheet name="Table" sheetId="3" r:id="rId3"/>
    <sheet name="What's New" sheetId="5" r:id="rId4"/>
    <sheet name="Doc Action Forecast" sheetId="7" r:id="rId5"/>
    <sheet name="Adhoc Arc Res Applications" sheetId="11" r:id="rId6"/>
    <sheet name="C37.20.2 AdHoc Voltage Dividers" sheetId="8" r:id="rId7"/>
    <sheet name="C37.20.2 AdHoc View windows" sheetId="9" r:id="rId8"/>
    <sheet name="Air around cables" sheetId="10" r:id="rId9"/>
    <sheet name="Hidden" sheetId="6" state="hidden" r:id="rId10"/>
  </sheets>
  <externalReferences>
    <externalReference r:id="rId11"/>
  </externalReferences>
  <definedNames>
    <definedName name="_xlnm.Print_Area" localSheetId="2">Table!$A$1:$J$82</definedName>
    <definedName name="_xlnm.Print_Titles" localSheetId="2">Table!$1:$2</definedName>
    <definedName name="Val_Active" localSheetId="8">[1]Hidden!$A$2:$A$3</definedName>
    <definedName name="Val_Active" localSheetId="7">[1]Hidden!$A$2:$A$3</definedName>
    <definedName name="Val_Active" localSheetId="6">[1]Hidden!$A$2:$A$3</definedName>
    <definedName name="Val_Active">Hidden!$A$2:$A$3</definedName>
    <definedName name="Val_AMS" localSheetId="8">[1]Hidden!$C$2:$C$4</definedName>
    <definedName name="Val_AMS" localSheetId="7">[1]Hidden!$C$2:$C$4</definedName>
    <definedName name="Val_AMS" localSheetId="6">[1]Hidden!$C$2:$C$4</definedName>
    <definedName name="Val_AMS">Hidden!$C$2:$C$4</definedName>
    <definedName name="Val_Size" localSheetId="8">[1]Hidden!$D$2:$D$5</definedName>
    <definedName name="Val_Size" localSheetId="7">[1]Hidden!$D$2:$D$5</definedName>
    <definedName name="Val_Size" localSheetId="6">[1]Hidden!$D$2:$D$5</definedName>
    <definedName name="Val_Size">Hidden!$D$2:$D$5</definedName>
    <definedName name="Val_YN">Hidden!$B$2:$B$3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 i="7" l="1"/>
  <c r="S3" i="7" s="1"/>
  <c r="T3" i="7" s="1"/>
  <c r="U3" i="7" s="1"/>
  <c r="V3" i="7" s="1"/>
  <c r="W3" i="7" s="1"/>
  <c r="X3" i="7" s="1"/>
  <c r="S2" i="7"/>
  <c r="T2" i="7" s="1"/>
  <c r="U2" i="7" s="1"/>
  <c r="V2" i="7" s="1"/>
  <c r="W2" i="7" s="1"/>
  <c r="X2" i="7" s="1"/>
  <c r="R2" i="7"/>
  <c r="N3" i="7"/>
  <c r="O3" i="7" s="1"/>
  <c r="P3" i="7" s="1"/>
  <c r="Q3" i="7" s="1"/>
  <c r="N2" i="7"/>
  <c r="O2" i="7" s="1"/>
  <c r="P2" i="7" s="1"/>
  <c r="Q2" i="7" s="1"/>
  <c r="F25" i="3"/>
  <c r="F24" i="3"/>
  <c r="F23" i="3"/>
  <c r="D2" i="7"/>
  <c r="E2" i="7" s="1"/>
  <c r="F2" i="7" s="1"/>
  <c r="G2" i="7" s="1"/>
  <c r="H2" i="7" s="1"/>
  <c r="I2" i="7" s="1"/>
  <c r="J2" i="7" s="1"/>
  <c r="K2" i="7" s="1"/>
  <c r="L2" i="7" s="1"/>
  <c r="D3" i="7"/>
  <c r="E3" i="7" s="1"/>
  <c r="F3" i="7" s="1"/>
  <c r="G3" i="7" s="1"/>
  <c r="H3" i="7" s="1"/>
  <c r="I3" i="7" s="1"/>
  <c r="J3" i="7" s="1"/>
  <c r="K3" i="7" s="1"/>
  <c r="L3" i="7" s="1"/>
  <c r="F77" i="3" l="1"/>
  <c r="F76" i="3"/>
  <c r="F29" i="3" l="1"/>
  <c r="F28" i="3"/>
  <c r="F27" i="3"/>
  <c r="F45" i="3" l="1"/>
  <c r="F44" i="3"/>
  <c r="F43" i="3"/>
  <c r="F5" i="3"/>
  <c r="F4" i="3"/>
  <c r="F3" i="3"/>
  <c r="M3" i="7" l="1"/>
  <c r="M2" i="7"/>
  <c r="F15" i="3" l="1"/>
  <c r="F52" i="3" l="1"/>
  <c r="F65" i="3" l="1"/>
  <c r="F64" i="3"/>
  <c r="F63" i="3"/>
  <c r="F53" i="3"/>
  <c r="F51" i="3"/>
  <c r="F73" i="3" l="1"/>
  <c r="F72" i="3"/>
  <c r="F71" i="3"/>
  <c r="F69" i="3" l="1"/>
  <c r="F68" i="3"/>
  <c r="F67" i="3"/>
  <c r="F61" i="3"/>
  <c r="F60" i="3"/>
  <c r="F59" i="3"/>
  <c r="F57" i="3"/>
  <c r="F56" i="3"/>
  <c r="F55" i="3"/>
  <c r="F49" i="3"/>
  <c r="F48" i="3"/>
  <c r="F47" i="3"/>
  <c r="F41" i="3"/>
  <c r="F40" i="3"/>
  <c r="F39" i="3"/>
  <c r="F37" i="3"/>
  <c r="F36" i="3"/>
  <c r="F35" i="3"/>
  <c r="F33" i="3"/>
  <c r="F32" i="3"/>
  <c r="F31" i="3"/>
  <c r="F21" i="3"/>
  <c r="F20" i="3"/>
  <c r="F19" i="3"/>
  <c r="F17" i="3"/>
  <c r="F16" i="3"/>
  <c r="F13" i="3"/>
  <c r="F12" i="3"/>
  <c r="F11" i="3"/>
  <c r="F9" i="3"/>
  <c r="F8" i="3"/>
  <c r="F7" i="3"/>
</calcChain>
</file>

<file path=xl/sharedStrings.xml><?xml version="1.0" encoding="utf-8"?>
<sst xmlns="http://schemas.openxmlformats.org/spreadsheetml/2006/main" count="375" uniqueCount="214">
  <si>
    <t>Document</t>
  </si>
  <si>
    <t>Title</t>
  </si>
  <si>
    <t>Chairperson</t>
  </si>
  <si>
    <t>Status</t>
  </si>
  <si>
    <t>Activity</t>
  </si>
  <si>
    <t>Chair</t>
  </si>
  <si>
    <t>Secretary</t>
  </si>
  <si>
    <t>Address:</t>
  </si>
  <si>
    <t>Name:*</t>
  </si>
  <si>
    <t>Email:*</t>
  </si>
  <si>
    <t>* Minimum required</t>
  </si>
  <si>
    <t>What's New</t>
  </si>
  <si>
    <t>Title:</t>
  </si>
  <si>
    <t>Content:</t>
  </si>
  <si>
    <t>Active</t>
  </si>
  <si>
    <t>Inactive</t>
  </si>
  <si>
    <t>Sessions</t>
  </si>
  <si>
    <t>AMS</t>
  </si>
  <si>
    <t>Yes</t>
  </si>
  <si>
    <t>No</t>
  </si>
  <si>
    <t>Add</t>
  </si>
  <si>
    <t>Remove</t>
  </si>
  <si>
    <t>Instructions</t>
  </si>
  <si>
    <t>Officers Tab</t>
  </si>
  <si>
    <t>Table Tab</t>
  </si>
  <si>
    <t>Room Size</t>
  </si>
  <si>
    <t>N/A</t>
  </si>
  <si>
    <t>Booklet</t>
  </si>
  <si>
    <t>The name of the chairperson or "Vacant" if the document is inactive. Vacant in effect is a default to the Subcommittee Chair, but this doesn't need to be reflected in the table. Please do not put the Subcommittee Chair's name unless he is the WG chair and not a default.</t>
  </si>
  <si>
    <t>The room size required at the next meeting location.</t>
  </si>
  <si>
    <t xml:space="preserve">The number of sessions needed on the schedule at the next meeting location. </t>
  </si>
  <si>
    <t>Self explanatory</t>
  </si>
  <si>
    <t>This entry has two functions first to identify who needs AMS permissions and second to request a WG addition to AMS. The options are "Add", "Remove", "N/A". If "Add" is selected the WG is built in AMS with the Chair as the first participant and the Chair is given AMS permissions. If "Remove" is selected the permissions will be removed and the WG participant entries will be cleaned and ready for the next use.</t>
  </si>
  <si>
    <t xml:space="preserve">The information on each WG meeting at the next location and what is happening or being discussed at the next meeting. This information will be used to populate the meeting Booklet either printed, online, or both. </t>
  </si>
  <si>
    <t>The document number, i.e. C37.xx.x. If it is a Task Force then enter "Task Force" in this column.</t>
  </si>
  <si>
    <t>The published document title or title on the PAR, or Task Force title and brief description.</t>
  </si>
  <si>
    <t xml:space="preserve">These fields change based on whether the document is active or inactive. For active documents the "PAR Date"  should reflect the date the PAR was approved. The "PAR Expires" entry is the expiration date of the approved PAR. The "Ballot Date" entry is the date of the first Ballot. For inactive documents the "New WG" entry is when the WG will reconvene to start work on revising the published document. The "Approved" entry is the RevCom approval date for the published document. The "Expires" entry is the expiration date of the document (ten years from publication). A star ("*") can be use to show dates that are expected or planned. These fields will be blank for Task Forces. </t>
  </si>
  <si>
    <t>What's New tab</t>
  </si>
  <si>
    <t xml:space="preserve">This tab is for information published on the website above the table for information that is new in the subcommittee, working group, document, and/or task force. The tab is setup so tabbed content can be provided. If no tabbed content is desired then that row can be deleted. </t>
  </si>
  <si>
    <t>Questions?</t>
  </si>
  <si>
    <t xml:space="preserve">If you have any questions or comments about this spreadsheet please contact the Committee Secretary. </t>
  </si>
  <si>
    <t>Self explanatory. The "*" highlights the two rows that are required all others is desired but optional.</t>
  </si>
  <si>
    <r>
      <rPr>
        <sz val="12"/>
        <rFont val="Verdana"/>
        <family val="2"/>
      </rPr>
      <t>This</t>
    </r>
    <r>
      <rPr>
        <b/>
        <sz val="12"/>
        <rFont val="Verdana"/>
        <family val="2"/>
      </rPr>
      <t xml:space="preserve"> </t>
    </r>
    <r>
      <rPr>
        <sz val="12"/>
        <rFont val="Verdana"/>
        <family val="2"/>
      </rPr>
      <t xml:space="preserve">spreadsheet was developed to minimize the workload when submitting information after each meeting to the Committee Secretary. After initial completion, the maintenance should be much simpler and all the information is in a single document. However, this also implies that if not updated and provided with minutes after each meeting then rooms will not be available at the next meeting and minutes will not be posted to the web, none of which is desirable. If something is missing or desired then please let us know. If this template is updated the existing subcommittee copies will be modified with the updates. This template is intended for a single use by each subcommittee and then maintained and submitted with minutes after each meeting. </t>
    </r>
  </si>
  <si>
    <t>Term:</t>
  </si>
  <si>
    <t>Notes</t>
  </si>
  <si>
    <t xml:space="preserve">The table is setup so you can set the first seven columns to print and create a PDF file for addition to your subcommittee minutes.  If you need to make changes after initial submittal, you can update this spreadsheet and sent it to the Committee Secretary for action, similar to revised minutes. More rows can be added by copying existing rows. The Column heading definintions descriptions are shown below. </t>
  </si>
  <si>
    <t xml:space="preserve">This is an open area for notes that are desired that will be included in the minutes but not on the webpage. </t>
  </si>
  <si>
    <t>C37.20.1</t>
  </si>
  <si>
    <t>C37.20.2</t>
  </si>
  <si>
    <t>C37.20.3</t>
  </si>
  <si>
    <t>C37.20.4</t>
  </si>
  <si>
    <t>C37.20.5</t>
  </si>
  <si>
    <t>C37.20.6</t>
  </si>
  <si>
    <t>C37.20.7</t>
  </si>
  <si>
    <t>C37.20.8</t>
  </si>
  <si>
    <t>C37.20.9</t>
  </si>
  <si>
    <t>C37.20.10</t>
  </si>
  <si>
    <t>C37.21</t>
  </si>
  <si>
    <t>C37.22</t>
  </si>
  <si>
    <t>C37.24</t>
  </si>
  <si>
    <t>C37.59</t>
  </si>
  <si>
    <t>C37.81</t>
  </si>
  <si>
    <t>C37.121</t>
  </si>
  <si>
    <t>Not Used</t>
  </si>
  <si>
    <t>Joint SASC/VTRT</t>
  </si>
  <si>
    <t>Withdrawn 2012-12</t>
  </si>
  <si>
    <t>by IEEE-SA Board</t>
  </si>
  <si>
    <t>New Document</t>
  </si>
  <si>
    <t>C37.23</t>
  </si>
  <si>
    <t>Standard for Metal-Enclosed Bus</t>
  </si>
  <si>
    <t>See ADSCOM</t>
  </si>
  <si>
    <t>C37.82</t>
  </si>
  <si>
    <t>See ADSCOM S/C page for details</t>
  </si>
  <si>
    <t>Vacant</t>
  </si>
  <si>
    <t>Superceded by C37.20.4</t>
  </si>
  <si>
    <t>What's new in SA Subcommittee?</t>
  </si>
  <si>
    <t>None</t>
  </si>
  <si>
    <t>* All future dates are expected dates</t>
  </si>
  <si>
    <t>Status*</t>
  </si>
  <si>
    <t>Target 2022</t>
  </si>
  <si>
    <t>Darryl Moser</t>
  </si>
  <si>
    <t>TBD</t>
  </si>
  <si>
    <t>IEEE Standard for Metal-Clad Switchgear</t>
  </si>
  <si>
    <t>IEEE Draft Standard for Metal-Enclosed Low-Voltage (3200V and below) Direct Current Power Circuit Breaker Switchgear For Traction Power Applications</t>
  </si>
  <si>
    <t>IEEE Standard for Definitions for AC (52 kV and Below) and DC (3.2 kV and Below) Switchgear Assemblies</t>
  </si>
  <si>
    <t>Preferred Ratings and Related Required Capabilities for Indoor AC Medium-Voltage Switches Used in Metal-Enclosed Switchgear</t>
  </si>
  <si>
    <t>Withdrawn by IEEE-SA Board 2012-12</t>
  </si>
  <si>
    <t>IEEE Guide for Evaluating the Effect of Solar Radiation on Outdoor Metal-Enclosed Switchgear</t>
  </si>
  <si>
    <t>IEEE Standard Requirements for Conversion of Power Switchgear Equipment</t>
  </si>
  <si>
    <t>IEEE Guide for Seismic Qualification of Class 1E Metal-Enclosed Power Switchgear Assemblies</t>
  </si>
  <si>
    <t>IEEE Standard for the Qualification of Switchgear Assemblies for Class 1E Applications in Nuclear Power Generating Stations</t>
  </si>
  <si>
    <t>IEEE Guide for Switchgear - Unit Substation - Requirements</t>
  </si>
  <si>
    <t>Target 2023</t>
  </si>
  <si>
    <t>Expiration Date</t>
  </si>
  <si>
    <t>Target WG Date</t>
  </si>
  <si>
    <t>SA S/C Documents</t>
  </si>
  <si>
    <t>WG/PAR Activity Started &amp; Current Pacing on Target</t>
  </si>
  <si>
    <t>WG/PAR Activity not Started &amp; Needs Action</t>
  </si>
  <si>
    <t>WG/PAR Activity under Time Constraint</t>
  </si>
  <si>
    <t>Bob Cohn</t>
  </si>
  <si>
    <t>Terry Woodyard</t>
  </si>
  <si>
    <t>S/C</t>
  </si>
  <si>
    <t>SA Sub-Committee</t>
  </si>
  <si>
    <t>Russell Boyce</t>
  </si>
  <si>
    <t>Ron Hartzel</t>
  </si>
  <si>
    <t>IEEE Standard for Metal-Enclosed Low-Voltage (1000 Vac and below, 3200 Vdc and below) Power Circuit Breaker Switchgear</t>
  </si>
  <si>
    <t xml:space="preserve">IEEE Standard for Control Switchboards </t>
  </si>
  <si>
    <t>darryl.moser@us.abb.com</t>
  </si>
  <si>
    <t>ABB Inc.
Wichita Falls, TX
Phone:  940-613-4256</t>
  </si>
  <si>
    <t>C37.122.2</t>
  </si>
  <si>
    <t>IEEE Draft Guide for the Application of Gas Insulated Substations 1 kV to 52 kV</t>
  </si>
  <si>
    <t>New WG:</t>
  </si>
  <si>
    <t>Joint with Substations, SASC</t>
  </si>
  <si>
    <t>Current revision states:</t>
  </si>
  <si>
    <t>“This annex covers voltage dividers intended to be used in equipment to provide voltage measurement or signaling, such that there is no galvanic isolation between circuits operating above 254 V ac or 280 V dc and those operating at lower voltages.</t>
  </si>
  <si>
    <t>This annex provides construction and testing requirements for voltage dividers as an alternative to requirements found in applicable IEC standards for these products. Capacitive voltage dividers complying with Annex A of IEC 61243-5 [B1] need not comply with this annex. Other voltage dividers complying with IEC 62271-206 [B3] need not comply with this annex.”</t>
  </si>
  <si>
    <t>Proposed Action</t>
  </si>
  <si>
    <r>
      <t>1.</t>
    </r>
    <r>
      <rPr>
        <sz val="20"/>
        <color rgb="FF545454"/>
        <rFont val="Century Gothic"/>
        <family val="2"/>
      </rPr>
      <t xml:space="preserve">Maintain the current references for voltage dividers </t>
    </r>
  </si>
  <si>
    <r>
      <t>2.</t>
    </r>
    <r>
      <rPr>
        <sz val="20"/>
        <color rgb="FF545454"/>
        <rFont val="Century Gothic"/>
        <family val="2"/>
      </rPr>
      <t>Add the reference to IEC 60044-7 – 1999: Electronic voltage transformers to the Annex D language and to the Bibliography:</t>
    </r>
  </si>
  <si>
    <t>“This annex provides construction and testing requirements for voltage dividers as an alternative to requirements found in applicable IEC standards for these products. Capacitive voltage dividers complying with Annex A of IEC 61243-5 [B1] need not comply with this annex. Other voltage dividers complying with IEC 62271-206 [B3] or IEC 60044-7 [B19] need not comply with this annex.”</t>
  </si>
  <si>
    <t>Note: IEC 62271-206 will be replaced by 62271-213 and IEC 60044-7 will be replaced by IEC 61869-7 when those documents are published.</t>
  </si>
  <si>
    <t>Ad Hoc members: P. Barnhart, J. Bowen, C. Schneider, D. Elliott, S. Flores, M. Wactor, M. Valdez, T. Rohrer and T. Woodyard.</t>
  </si>
  <si>
    <t>The following was persented by Paul Barnhart at the Spring 2018 SA S/C meeting in Orlando</t>
  </si>
  <si>
    <t>Proposed revision to IEEE C37.20.2 with respect to barriers:</t>
  </si>
  <si>
    <t>7.7 Metallic barriers</t>
  </si>
  <si>
    <t>MC switchgear shall be provided with metal barriers between primary sections of adjacent vertical sections and between major primary sections of each circuit. Primary sections include the bus compartment, the primary entrance compartment, the removable element compartment, the voltage transformer(s) compartment, and the control power transformer(s) compartment. To minimize the possibility of communicating faults between primary sections, the barriers between primary sections shall have no intentional openings.</t>
  </si>
  <si>
    <t xml:space="preserve">Barriers between adjacent vertical sections and between compartments shall not be provided with windows or ports for visual inspection, infrared scanning, or any other purpose. </t>
  </si>
  <si>
    <t>Barriers are provided to segregate the voltage transformers for each polyphase circuit but not to segregate them individually.</t>
  </si>
  <si>
    <t>Where buses penetrate barriers, suitable bushings or other insulation shall be provided.</t>
  </si>
  <si>
    <t>From "2019-04-30 V3 temperatures surrounding cables - report to SA.pptx"</t>
  </si>
  <si>
    <t>Ad Hoc WG Chair was Paul Barnhart</t>
  </si>
  <si>
    <t>This report was presented and approved at the Spring 2019 SASC meeting in Burlibton, VT</t>
  </si>
  <si>
    <t>Active WG</t>
  </si>
  <si>
    <t>Target 2022 WG formation</t>
  </si>
  <si>
    <t>See ADSCOM S/C for details</t>
  </si>
  <si>
    <t>Joint with HVCB, SASC, LVSD</t>
  </si>
  <si>
    <t>Jared Hines</t>
  </si>
  <si>
    <t>Mark Roberson</t>
  </si>
  <si>
    <t>Paul Gingrich</t>
  </si>
  <si>
    <t>Randy Creach</t>
  </si>
  <si>
    <t>Dan Hrncir</t>
  </si>
  <si>
    <t>Working Group, full document revision
Schedule at a time to allow participation by HVCB members</t>
  </si>
  <si>
    <t>Working Group, full document revision</t>
  </si>
  <si>
    <t>Mike Lafond</t>
  </si>
  <si>
    <t>Target 2024</t>
  </si>
  <si>
    <t>Target 2026 WG Formation</t>
  </si>
  <si>
    <t>Target 2026</t>
  </si>
  <si>
    <t>Working Group, full document revision
Avoid conflict with C37.20.2, C37.20.3 and C37.20.6</t>
  </si>
  <si>
    <t>Dan Delfino</t>
  </si>
  <si>
    <t>Terry Neighbours</t>
  </si>
  <si>
    <t>IEEE Standard for Indoor AC Switches (1 kV to 52 kV) for Use in Metal-Enclosed Switchgear</t>
  </si>
  <si>
    <t>IEEE Standard for Metal-Enclosed Interrupter Switchgear (1 kV-48.3 kV)</t>
  </si>
  <si>
    <t>IEEE Standard for 4.76 kV to 48.3 kV Rated Ground and Test Devices Used in Enclosures</t>
  </si>
  <si>
    <t>IEEE Guide for Testing Switchgear Rated Up to 52 kV for Internal Arcing Faults</t>
  </si>
  <si>
    <t>2022-2025</t>
  </si>
  <si>
    <t>Christo Thomas</t>
  </si>
  <si>
    <t>Chris French</t>
  </si>
  <si>
    <t>Working Group, full document revision
Avoid conflict with C37.13, .14, .17, .20.1, and 20.2</t>
  </si>
  <si>
    <t>Truett Thompson</t>
  </si>
  <si>
    <t>PAR Study Group to begin Spring 2023</t>
  </si>
  <si>
    <t>PAR Study Group
Avoid conflict with C37.20.4</t>
  </si>
  <si>
    <t>Eldridge Byron</t>
  </si>
  <si>
    <t>Working Group, for document amendment
Avoid conflict with C37.04, C37.09, C37.20.6, C37.24 and C37.100.1</t>
  </si>
  <si>
    <t>Robert Burns</t>
  </si>
  <si>
    <t>C37.20.7 will revise the PAR to change from a guide to a recommended practice</t>
  </si>
  <si>
    <t>A PAR will be submitted for C37.20.9 for an amendment</t>
  </si>
  <si>
    <t>A PAR will be submitted for C37.21 for a full document revision</t>
  </si>
  <si>
    <t>Target 2030</t>
  </si>
  <si>
    <t>Carl Schneider</t>
  </si>
  <si>
    <t>Mike Wactor</t>
  </si>
  <si>
    <t>Paul Barnhart</t>
  </si>
  <si>
    <t>Tom Hawkins</t>
  </si>
  <si>
    <t>Ted Burse</t>
  </si>
  <si>
    <t>Terry Neighbors</t>
  </si>
  <si>
    <t>Albert Livshitz</t>
  </si>
  <si>
    <t>Garret Sims</t>
  </si>
  <si>
    <t>Owen Parks</t>
  </si>
  <si>
    <t>Adhoc members</t>
  </si>
  <si>
    <t>Adhoc for Arc Res Equipment Applications - formed during the F22 SASC meeting</t>
  </si>
  <si>
    <t>Marcelo Valdes: During C37.20.7 WG sessions it was realized that a great deal of information resides and/or needs to be updated for the application of C37.20.7 type equipment and much of this information would conflict with the scope of C37.20.7. Currently C37.20.7 is a testing guide and not an application document. 
M. Valdes motions to form an ad-hoc for a potential new document for the application of C37.20.7 internal arc res equipment. 2nd by M. Wactor.
General consensus was to create the adhoc as recommended but to not delay nor change the current C37.20.7 WG PAR or activities.
SA S/C chair would like to have the adhoc to research where this document should reside such as ADSCOM or which S/C.</t>
  </si>
  <si>
    <t>Christo.thomas@se.com</t>
  </si>
  <si>
    <t>mina.youssef@eaton.com</t>
  </si>
  <si>
    <t>Mina Youssef</t>
  </si>
  <si>
    <t>Adrian.lopez@powellind.com</t>
  </si>
  <si>
    <t>Adrian Lopez</t>
  </si>
  <si>
    <t>Fiori.cozivc@sandc.com</t>
  </si>
  <si>
    <t>Fiori Cozivc</t>
  </si>
  <si>
    <t>mr.terrance.woodyard@ieee.org</t>
  </si>
  <si>
    <t>owen.parks@us.abb.com</t>
  </si>
  <si>
    <t>danielgsims@eaton.com</t>
  </si>
  <si>
    <t>michael.wactor@powellind.com</t>
  </si>
  <si>
    <t>livshitz@ieee.org</t>
  </si>
  <si>
    <t>terry.l.neighbours@us.abb.com</t>
  </si>
  <si>
    <t>ted.burse@powellind.com</t>
  </si>
  <si>
    <t>paul.d.barnhart@ul.com</t>
  </si>
  <si>
    <t>tom.hawkins@ieee.org</t>
  </si>
  <si>
    <t>marcelo.valdes@us.abb.com</t>
  </si>
  <si>
    <t>M. Valdes - Lead</t>
  </si>
  <si>
    <t>Working Group, full document revision
Avoid conflict with C37.20.3, C37.20.6 and C37.20.7</t>
  </si>
  <si>
    <t>Working Group, full document revision
Avoid conflict with C37.20.3,  C37.20.6 and C37.20.7</t>
  </si>
  <si>
    <t>Working Group, full document revision
Avoid conflict with C37.20.4, C37.20.6 and C37.301</t>
  </si>
  <si>
    <t>IEEE Standard for Metal-Enclosed Switchgear Rated 1 kV to 52 kV Incorporating Gas Insulating Systems</t>
  </si>
  <si>
    <t>C37.20.2 activity has been completed and WG disbanded</t>
  </si>
  <si>
    <t>Activity is on schedule and actively working to be completed before expiration</t>
  </si>
  <si>
    <t>Working Group, full document revision
Avoid conflict with 20.3, 20.4, 20.9 &amp; .24</t>
  </si>
  <si>
    <t>John Kaminski</t>
  </si>
  <si>
    <t>Working Group, full document revision
Avoid conflict with C37.13.1</t>
  </si>
  <si>
    <t>C37.81 &amp; C37.82 began work as a PAR Study Group</t>
  </si>
  <si>
    <t>Requesting PAR extension</t>
  </si>
  <si>
    <t>jaredkhines@ieee.org</t>
  </si>
  <si>
    <t>Eaton
Greenwood, SC</t>
  </si>
  <si>
    <t>Phone:  864-450-5691</t>
  </si>
  <si>
    <t>SA S/C is actively working to revise 12 documents (C37.20.1, C37.20.3, C37.20.4, C37.20.6, C37.20.7, C37.20.9a, C37.20.10, C37.21, C37.23, C37.24, C37.81 and C37.82) prior to their expiration dates.</t>
  </si>
  <si>
    <t>Application guide for C37.20.7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</si>
</sst>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6"/>
      <color theme="6" tint="-0.499984740745262"/>
      <name val="Verdana"/>
      <family val="2"/>
    </font>
    <font>
      <sz val="11"/>
      <color theme="1"/>
      <name val="Verdana"/>
      <family val="2"/>
    </font>
    <font>
      <sz val="14"/>
      <color theme="1"/>
      <name val="Verdana"/>
      <family val="2"/>
    </font>
    <font>
      <b/>
      <sz val="11"/>
      <color theme="1"/>
      <name val="Verdana"/>
      <family val="2"/>
    </font>
    <font>
      <b/>
      <sz val="12"/>
      <name val="Verdana"/>
      <family val="2"/>
    </font>
    <font>
      <sz val="12"/>
      <name val="Verdana"/>
      <family val="2"/>
    </font>
    <font>
      <u/>
      <sz val="11"/>
      <color theme="10"/>
      <name val="Calibri"/>
      <family val="2"/>
      <scheme val="minor"/>
    </font>
    <font>
      <b/>
      <sz val="11"/>
      <color theme="1"/>
      <name val="Calibri"/>
      <family val="2"/>
      <scheme val="minor"/>
    </font>
    <font>
      <sz val="11"/>
      <color theme="0" tint="-0.34998626667073579"/>
      <name val="Verdana"/>
      <family val="2"/>
    </font>
    <font>
      <sz val="32"/>
      <color rgb="FF2A2A2A"/>
      <name val="Century Gothic"/>
      <family val="2"/>
    </font>
    <font>
      <sz val="22"/>
      <color rgb="FF545454"/>
      <name val="Century Gothic"/>
      <family val="2"/>
    </font>
    <font>
      <sz val="20"/>
      <color rgb="FF545454"/>
      <name val="Century Gothic"/>
      <family val="2"/>
    </font>
    <font>
      <i/>
      <sz val="12"/>
      <color rgb="FF545454"/>
      <name val="Century Gothic"/>
      <family val="2"/>
    </font>
    <font>
      <u/>
      <sz val="18"/>
      <color theme="1"/>
      <name val="Calibri"/>
      <family val="2"/>
      <scheme val="minor"/>
    </font>
    <font>
      <b/>
      <sz val="18"/>
      <color theme="1"/>
      <name val="Arial"/>
      <family val="2"/>
    </font>
    <font>
      <sz val="16"/>
      <color theme="1"/>
      <name val="Times New Roman"/>
      <family val="1"/>
    </font>
    <font>
      <sz val="16"/>
      <color theme="1"/>
      <name val="Calibri"/>
      <family val="2"/>
      <scheme val="minor"/>
    </font>
    <font>
      <sz val="11"/>
      <color rgb="FFFF0000"/>
      <name val="Verdana"/>
      <family val="2"/>
    </font>
    <font>
      <sz val="11"/>
      <name val="Verdana"/>
      <family val="2"/>
    </font>
    <font>
      <sz val="10"/>
      <color theme="1"/>
      <name val="Verdana"/>
      <family val="2"/>
    </font>
    <font>
      <b/>
      <sz val="14"/>
      <color theme="1"/>
      <name val="Calibri"/>
      <family val="2"/>
      <scheme val="minor"/>
    </font>
    <font>
      <sz val="8"/>
      <color theme="1"/>
      <name val="Calibri"/>
      <family val="2"/>
      <scheme val="minor"/>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s>
  <cellStyleXfs count="2">
    <xf numFmtId="0" fontId="0" fillId="0" borderId="0"/>
    <xf numFmtId="0" fontId="7" fillId="0" borderId="0" applyNumberFormat="0" applyFill="0" applyBorder="0" applyAlignment="0" applyProtection="0"/>
  </cellStyleXfs>
  <cellXfs count="147">
    <xf numFmtId="0" fontId="0" fillId="0" borderId="0" xfId="0"/>
    <xf numFmtId="0" fontId="0" fillId="0" borderId="0" xfId="0" applyAlignment="1">
      <alignment horizontal="center"/>
    </xf>
    <xf numFmtId="0" fontId="2" fillId="0" borderId="0" xfId="0" applyFont="1"/>
    <xf numFmtId="0" fontId="3" fillId="0" borderId="0" xfId="0" applyFont="1"/>
    <xf numFmtId="0" fontId="1" fillId="0" borderId="0" xfId="0" applyFont="1"/>
    <xf numFmtId="0" fontId="3" fillId="0" borderId="0" xfId="0" applyFont="1" applyAlignment="1">
      <alignment vertical="top"/>
    </xf>
    <xf numFmtId="0" fontId="2" fillId="0" borderId="0" xfId="0" applyFont="1" applyAlignment="1">
      <alignment wrapText="1"/>
    </xf>
    <xf numFmtId="0" fontId="3" fillId="0" borderId="0" xfId="0" applyFont="1" applyAlignment="1">
      <alignment vertical="top" wrapText="1"/>
    </xf>
    <xf numFmtId="0" fontId="2" fillId="0" borderId="0" xfId="0" applyFont="1" applyAlignment="1">
      <alignment vertical="top" wrapText="1"/>
    </xf>
    <xf numFmtId="0" fontId="4" fillId="0" borderId="0" xfId="0" applyFont="1" applyAlignment="1">
      <alignment horizontal="right" vertical="center" wrapText="1"/>
    </xf>
    <xf numFmtId="0" fontId="1" fillId="0" borderId="0" xfId="0" applyFont="1" applyAlignment="1">
      <alignment horizontal="center" wrapText="1"/>
    </xf>
    <xf numFmtId="0" fontId="7" fillId="0" borderId="0" xfId="1"/>
    <xf numFmtId="0" fontId="4" fillId="0" borderId="8" xfId="0" applyFont="1" applyFill="1" applyBorder="1" applyAlignment="1">
      <alignment horizontal="center"/>
    </xf>
    <xf numFmtId="0" fontId="4" fillId="0" borderId="9" xfId="0" applyFont="1" applyFill="1" applyBorder="1" applyAlignment="1">
      <alignment horizontal="center" wrapText="1"/>
    </xf>
    <xf numFmtId="0" fontId="4" fillId="0" borderId="20" xfId="0" applyFont="1" applyFill="1" applyBorder="1" applyAlignment="1">
      <alignment horizontal="center"/>
    </xf>
    <xf numFmtId="0" fontId="4" fillId="0" borderId="9" xfId="0" applyFont="1" applyFill="1" applyBorder="1" applyAlignment="1">
      <alignment horizontal="center"/>
    </xf>
    <xf numFmtId="0" fontId="4" fillId="0" borderId="25" xfId="0" applyFont="1" applyFill="1" applyBorder="1" applyAlignment="1">
      <alignment horizontal="center"/>
    </xf>
    <xf numFmtId="0" fontId="4" fillId="0" borderId="10" xfId="0" applyFont="1" applyFill="1" applyBorder="1" applyAlignment="1">
      <alignment horizontal="center"/>
    </xf>
    <xf numFmtId="0" fontId="2" fillId="0" borderId="0" xfId="0" applyFont="1" applyFill="1"/>
    <xf numFmtId="0" fontId="2" fillId="0" borderId="3" xfId="0" applyFont="1" applyFill="1" applyBorder="1" applyAlignment="1">
      <alignment wrapText="1"/>
    </xf>
    <xf numFmtId="0" fontId="2" fillId="0" borderId="4" xfId="0" applyFont="1" applyFill="1" applyBorder="1" applyAlignment="1">
      <alignment wrapText="1"/>
    </xf>
    <xf numFmtId="0" fontId="2" fillId="0" borderId="21" xfId="0" applyFont="1" applyFill="1" applyBorder="1"/>
    <xf numFmtId="0" fontId="2" fillId="0" borderId="4" xfId="0" applyFont="1" applyFill="1" applyBorder="1"/>
    <xf numFmtId="0" fontId="2" fillId="0" borderId="5" xfId="0" applyFont="1" applyFill="1" applyBorder="1"/>
    <xf numFmtId="0" fontId="2" fillId="0" borderId="1" xfId="0" applyFont="1" applyFill="1" applyBorder="1"/>
    <xf numFmtId="0" fontId="2" fillId="0" borderId="2" xfId="0" applyFont="1" applyFill="1" applyBorder="1"/>
    <xf numFmtId="0" fontId="2" fillId="0" borderId="13" xfId="0" applyFont="1" applyFill="1" applyBorder="1"/>
    <xf numFmtId="0" fontId="2" fillId="0" borderId="6" xfId="0" applyFont="1" applyFill="1" applyBorder="1" applyAlignment="1">
      <alignment wrapText="1"/>
    </xf>
    <xf numFmtId="0" fontId="2" fillId="0" borderId="1" xfId="0" applyFont="1" applyFill="1" applyBorder="1" applyAlignment="1">
      <alignment wrapText="1"/>
    </xf>
    <xf numFmtId="0" fontId="2" fillId="0" borderId="24" xfId="0" applyFont="1" applyFill="1" applyBorder="1"/>
    <xf numFmtId="0" fontId="2" fillId="0" borderId="7" xfId="0" applyFont="1" applyFill="1" applyBorder="1"/>
    <xf numFmtId="0" fontId="2" fillId="0" borderId="17" xfId="0" applyFont="1" applyFill="1" applyBorder="1" applyAlignment="1">
      <alignment wrapText="1"/>
    </xf>
    <xf numFmtId="0" fontId="2" fillId="0" borderId="18" xfId="0" applyFont="1" applyFill="1" applyBorder="1"/>
    <xf numFmtId="0" fontId="2" fillId="0" borderId="26" xfId="0" applyFont="1" applyFill="1" applyBorder="1"/>
    <xf numFmtId="0" fontId="2" fillId="0" borderId="27" xfId="0" applyFont="1" applyFill="1" applyBorder="1"/>
    <xf numFmtId="0" fontId="2" fillId="0" borderId="28" xfId="0" applyFont="1" applyFill="1" applyBorder="1"/>
    <xf numFmtId="0" fontId="2" fillId="0" borderId="19" xfId="0" applyFont="1" applyFill="1" applyBorder="1"/>
    <xf numFmtId="0" fontId="2" fillId="0" borderId="0" xfId="0" applyFont="1" applyFill="1" applyAlignment="1">
      <alignment wrapText="1"/>
    </xf>
    <xf numFmtId="14" fontId="2" fillId="0" borderId="13" xfId="0" applyNumberFormat="1" applyFont="1" applyFill="1" applyBorder="1" applyAlignment="1">
      <alignment horizontal="left"/>
    </xf>
    <xf numFmtId="14" fontId="2" fillId="0" borderId="2" xfId="0" applyNumberFormat="1" applyFont="1" applyFill="1" applyBorder="1" applyAlignment="1">
      <alignment horizontal="left"/>
    </xf>
    <xf numFmtId="0" fontId="2" fillId="0" borderId="0" xfId="0" applyFont="1" applyAlignment="1">
      <alignment horizontal="center" wrapText="1"/>
    </xf>
    <xf numFmtId="0" fontId="2" fillId="0" borderId="18" xfId="0" applyFont="1" applyFill="1" applyBorder="1" applyAlignment="1">
      <alignment vertical="center" wrapText="1"/>
    </xf>
    <xf numFmtId="0" fontId="0" fillId="0" borderId="1" xfId="0" applyBorder="1" applyAlignment="1">
      <alignment horizontal="center"/>
    </xf>
    <xf numFmtId="0" fontId="0" fillId="2" borderId="1" xfId="0" applyFill="1" applyBorder="1" applyAlignment="1">
      <alignment horizontal="center"/>
    </xf>
    <xf numFmtId="0" fontId="0" fillId="3" borderId="1" xfId="0" applyFill="1" applyBorder="1"/>
    <xf numFmtId="0" fontId="0" fillId="2" borderId="1" xfId="0" applyFill="1" applyBorder="1"/>
    <xf numFmtId="0" fontId="0" fillId="4" borderId="1" xfId="0" applyFill="1" applyBorder="1"/>
    <xf numFmtId="0" fontId="8" fillId="0" borderId="1" xfId="0" applyFont="1" applyBorder="1"/>
    <xf numFmtId="0" fontId="8" fillId="0" borderId="1" xfId="0" applyFont="1" applyBorder="1" applyAlignment="1">
      <alignment horizontal="center"/>
    </xf>
    <xf numFmtId="0" fontId="4" fillId="0" borderId="20" xfId="0" applyFont="1" applyFill="1" applyBorder="1" applyAlignment="1">
      <alignment horizontal="center"/>
    </xf>
    <xf numFmtId="0" fontId="2" fillId="0" borderId="33" xfId="0" applyFont="1" applyFill="1" applyBorder="1"/>
    <xf numFmtId="14" fontId="2" fillId="0" borderId="29" xfId="0" applyNumberFormat="1" applyFont="1" applyFill="1" applyBorder="1" applyAlignment="1">
      <alignment horizontal="left"/>
    </xf>
    <xf numFmtId="0" fontId="2" fillId="0" borderId="1" xfId="0" applyFont="1" applyFill="1" applyBorder="1" applyAlignment="1">
      <alignment horizontal="left"/>
    </xf>
    <xf numFmtId="14" fontId="2" fillId="0" borderId="1" xfId="0" applyNumberFormat="1" applyFont="1" applyFill="1" applyBorder="1" applyAlignment="1">
      <alignment horizontal="left"/>
    </xf>
    <xf numFmtId="0" fontId="10" fillId="0" borderId="0" xfId="0" applyFont="1"/>
    <xf numFmtId="0" fontId="11" fillId="0" borderId="0" xfId="0" applyFont="1" applyAlignment="1">
      <alignment horizontal="left" vertical="center" wrapText="1" readingOrder="1"/>
    </xf>
    <xf numFmtId="0" fontId="0" fillId="0" borderId="0" xfId="0" applyAlignment="1">
      <alignment wrapText="1" readingOrder="1"/>
    </xf>
    <xf numFmtId="0" fontId="12" fillId="0" borderId="0" xfId="0" applyFont="1" applyAlignment="1">
      <alignment horizontal="left" vertical="center" wrapText="1" readingOrder="1"/>
    </xf>
    <xf numFmtId="0" fontId="13" fillId="0" borderId="0" xfId="0" applyFont="1" applyAlignment="1">
      <alignment horizontal="left" vertical="center" wrapText="1" indent="8" readingOrder="1"/>
    </xf>
    <xf numFmtId="0" fontId="14" fillId="0" borderId="2" xfId="0" applyFont="1" applyBorder="1" applyAlignment="1">
      <alignment vertical="center" wrapText="1"/>
    </xf>
    <xf numFmtId="0" fontId="0" fillId="0" borderId="13" xfId="0" applyBorder="1" applyAlignment="1">
      <alignment vertical="center" wrapText="1"/>
    </xf>
    <xf numFmtId="0" fontId="15" fillId="0" borderId="13" xfId="0" applyFont="1" applyBorder="1" applyAlignment="1">
      <alignment vertical="center" wrapText="1"/>
    </xf>
    <xf numFmtId="0" fontId="16" fillId="0" borderId="13" xfId="0" applyFont="1" applyBorder="1" applyAlignment="1">
      <alignment vertical="center" wrapText="1"/>
    </xf>
    <xf numFmtId="0" fontId="0" fillId="0" borderId="29" xfId="0" applyBorder="1"/>
    <xf numFmtId="0" fontId="17" fillId="0" borderId="0" xfId="0" applyFont="1"/>
    <xf numFmtId="0" fontId="8" fillId="5" borderId="1" xfId="0" applyFont="1" applyFill="1" applyBorder="1"/>
    <xf numFmtId="0" fontId="8" fillId="5" borderId="1" xfId="0" applyFont="1" applyFill="1" applyBorder="1" applyAlignment="1">
      <alignment horizontal="center"/>
    </xf>
    <xf numFmtId="0" fontId="18" fillId="0" borderId="13" xfId="0" applyFont="1" applyFill="1" applyBorder="1"/>
    <xf numFmtId="0" fontId="19" fillId="0" borderId="24" xfId="0" applyFont="1" applyFill="1" applyBorder="1"/>
    <xf numFmtId="0" fontId="9" fillId="0" borderId="1" xfId="0" applyFont="1" applyFill="1" applyBorder="1"/>
    <xf numFmtId="0" fontId="9" fillId="0" borderId="2" xfId="0" applyFont="1" applyFill="1" applyBorder="1" applyAlignment="1">
      <alignment horizontal="left"/>
    </xf>
    <xf numFmtId="0" fontId="9" fillId="0" borderId="2" xfId="0" applyFont="1" applyFill="1" applyBorder="1"/>
    <xf numFmtId="0" fontId="9" fillId="0" borderId="13" xfId="0" applyFont="1" applyFill="1" applyBorder="1" applyAlignment="1">
      <alignment horizontal="left"/>
    </xf>
    <xf numFmtId="0" fontId="9" fillId="0" borderId="13" xfId="0" applyFont="1" applyFill="1" applyBorder="1"/>
    <xf numFmtId="14" fontId="9" fillId="0" borderId="2" xfId="0" applyNumberFormat="1" applyFont="1" applyFill="1" applyBorder="1" applyAlignment="1">
      <alignment horizontal="left"/>
    </xf>
    <xf numFmtId="14" fontId="9" fillId="0" borderId="13" xfId="0" applyNumberFormat="1" applyFont="1" applyFill="1" applyBorder="1" applyAlignment="1">
      <alignment horizontal="left"/>
    </xf>
    <xf numFmtId="14" fontId="2" fillId="0" borderId="2" xfId="0" applyNumberFormat="1" applyFont="1" applyBorder="1" applyAlignment="1">
      <alignment horizontal="left"/>
    </xf>
    <xf numFmtId="14" fontId="2" fillId="0" borderId="13" xfId="0" applyNumberFormat="1" applyFont="1" applyBorder="1" applyAlignment="1">
      <alignment horizontal="left"/>
    </xf>
    <xf numFmtId="0" fontId="2" fillId="0" borderId="13" xfId="0" applyFont="1" applyBorder="1"/>
    <xf numFmtId="0" fontId="0" fillId="0" borderId="1" xfId="0" applyFill="1" applyBorder="1" applyAlignment="1">
      <alignment horizontal="center"/>
    </xf>
    <xf numFmtId="0" fontId="0" fillId="0" borderId="0" xfId="0" applyAlignment="1">
      <alignment vertical="center"/>
    </xf>
    <xf numFmtId="0" fontId="20" fillId="0" borderId="0" xfId="0" applyFont="1" applyAlignment="1">
      <alignment vertical="center"/>
    </xf>
    <xf numFmtId="0" fontId="1" fillId="0" borderId="0" xfId="0" applyFont="1" applyAlignment="1">
      <alignment horizontal="center" wrapText="1"/>
    </xf>
    <xf numFmtId="0" fontId="5" fillId="0" borderId="0" xfId="0" applyFont="1" applyAlignment="1">
      <alignment horizontal="left" wrapText="1"/>
    </xf>
    <xf numFmtId="0" fontId="1" fillId="0" borderId="0" xfId="0" applyFont="1" applyAlignment="1">
      <alignment horizontal="left" wrapText="1"/>
    </xf>
    <xf numFmtId="0" fontId="2" fillId="0" borderId="1" xfId="0" applyFont="1" applyFill="1" applyBorder="1" applyAlignment="1">
      <alignment horizontal="center" vertical="center"/>
    </xf>
    <xf numFmtId="0" fontId="2" fillId="0" borderId="11"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2" xfId="0" applyFont="1" applyFill="1" applyBorder="1" applyAlignment="1">
      <alignment horizontal="center" vertical="top"/>
    </xf>
    <xf numFmtId="0" fontId="2" fillId="0" borderId="13" xfId="0" applyFont="1" applyFill="1" applyBorder="1" applyAlignment="1">
      <alignment horizontal="center" vertical="top"/>
    </xf>
    <xf numFmtId="0" fontId="2" fillId="0" borderId="29" xfId="0" applyFont="1" applyFill="1" applyBorder="1" applyAlignment="1">
      <alignment horizontal="center" vertical="top"/>
    </xf>
    <xf numFmtId="0" fontId="9" fillId="0" borderId="2"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22" xfId="0" applyFont="1" applyFill="1" applyBorder="1" applyAlignment="1">
      <alignment horizontal="center" vertical="center" wrapText="1"/>
    </xf>
    <xf numFmtId="0" fontId="9" fillId="0" borderId="23"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1"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12" xfId="0" applyFont="1" applyFill="1" applyBorder="1" applyAlignment="1">
      <alignment horizontal="left" vertical="top" wrapText="1"/>
    </xf>
    <xf numFmtId="0" fontId="2" fillId="0" borderId="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2" fillId="0" borderId="23" xfId="0" applyFont="1" applyFill="1" applyBorder="1" applyAlignment="1">
      <alignment horizontal="center" vertical="center"/>
    </xf>
    <xf numFmtId="0" fontId="19" fillId="0" borderId="22" xfId="0" applyFont="1" applyFill="1" applyBorder="1" applyAlignment="1">
      <alignment horizontal="center" vertical="center" wrapText="1"/>
    </xf>
    <xf numFmtId="0" fontId="19" fillId="0" borderId="23" xfId="0" applyFont="1" applyFill="1" applyBorder="1" applyAlignment="1">
      <alignment horizontal="center" vertical="center"/>
    </xf>
    <xf numFmtId="0" fontId="2" fillId="0" borderId="14"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29" xfId="0" applyFont="1" applyFill="1" applyBorder="1" applyAlignment="1">
      <alignment horizontal="center" vertical="center" wrapText="1"/>
    </xf>
    <xf numFmtId="0" fontId="9" fillId="0" borderId="14" xfId="0" applyFont="1" applyFill="1" applyBorder="1" applyAlignment="1">
      <alignment horizontal="left" vertical="center" wrapText="1"/>
    </xf>
    <xf numFmtId="0" fontId="9" fillId="0" borderId="15" xfId="0" applyFont="1" applyFill="1" applyBorder="1" applyAlignment="1">
      <alignment horizontal="left" vertical="center" wrapText="1"/>
    </xf>
    <xf numFmtId="0" fontId="2" fillId="0" borderId="22" xfId="0" applyFont="1" applyFill="1" applyBorder="1" applyAlignment="1">
      <alignment horizontal="center" vertical="center"/>
    </xf>
    <xf numFmtId="0" fontId="19" fillId="0" borderId="22" xfId="0" applyFont="1" applyFill="1" applyBorder="1" applyAlignment="1">
      <alignment horizontal="center" vertical="center"/>
    </xf>
    <xf numFmtId="0" fontId="2" fillId="0" borderId="2"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29" xfId="0" applyFont="1" applyFill="1" applyBorder="1" applyAlignment="1">
      <alignment horizontal="left" vertical="top" wrapText="1"/>
    </xf>
    <xf numFmtId="0" fontId="9" fillId="0" borderId="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4" fillId="0" borderId="20" xfId="0" applyFont="1" applyFill="1" applyBorder="1" applyAlignment="1">
      <alignment horizontal="center"/>
    </xf>
    <xf numFmtId="0" fontId="4" fillId="0" borderId="25" xfId="0" applyFont="1" applyFill="1" applyBorder="1" applyAlignment="1">
      <alignment horizontal="center"/>
    </xf>
    <xf numFmtId="0" fontId="2" fillId="0" borderId="32"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2" fillId="0" borderId="29" xfId="0" applyFont="1" applyFill="1" applyBorder="1" applyAlignment="1">
      <alignment horizontal="center" vertical="center"/>
    </xf>
    <xf numFmtId="0" fontId="9" fillId="0" borderId="29" xfId="0" applyFont="1" applyFill="1" applyBorder="1" applyAlignment="1">
      <alignment horizontal="center" vertical="center"/>
    </xf>
    <xf numFmtId="0" fontId="1" fillId="0" borderId="0" xfId="0" applyFont="1" applyAlignment="1">
      <alignment horizontal="center"/>
    </xf>
    <xf numFmtId="0" fontId="8" fillId="0" borderId="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9" xfId="0" applyFont="1" applyBorder="1" applyAlignment="1">
      <alignment horizontal="center" vertical="center" wrapText="1"/>
    </xf>
    <xf numFmtId="0" fontId="0" fillId="0" borderId="24" xfId="0" applyBorder="1" applyAlignment="1">
      <alignment horizontal="left"/>
    </xf>
    <xf numFmtId="0" fontId="0" fillId="0" borderId="30" xfId="0" applyBorder="1" applyAlignment="1">
      <alignment horizontal="left"/>
    </xf>
    <xf numFmtId="0" fontId="0" fillId="0" borderId="31" xfId="0" applyBorder="1" applyAlignment="1">
      <alignment horizontal="left"/>
    </xf>
    <xf numFmtId="0" fontId="0" fillId="0" borderId="1" xfId="0" applyBorder="1" applyAlignment="1">
      <alignment horizontal="left"/>
    </xf>
    <xf numFmtId="0" fontId="0" fillId="0" borderId="0" xfId="0" applyAlignment="1">
      <alignment horizontal="left" vertical="center" wrapText="1"/>
    </xf>
    <xf numFmtId="0" fontId="21" fillId="0" borderId="0" xfId="0" applyFont="1" applyAlignment="1">
      <alignment horizontal="center" wrapText="1"/>
    </xf>
    <xf numFmtId="0" fontId="22" fillId="0" borderId="1" xfId="0" applyFont="1" applyBorder="1" applyAlignment="1">
      <alignment horizont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22</xdr:col>
      <xdr:colOff>344736</xdr:colOff>
      <xdr:row>13</xdr:row>
      <xdr:rowOff>328349</xdr:rowOff>
    </xdr:to>
    <xdr:pic>
      <xdr:nvPicPr>
        <xdr:cNvPr id="2" name="Picture 1">
          <a:extLst>
            <a:ext uri="{FF2B5EF4-FFF2-40B4-BE49-F238E27FC236}">
              <a16:creationId xmlns:a16="http://schemas.microsoft.com/office/drawing/2014/main" id="{3CC91AD7-9871-428E-9B4B-2BA0B8DFEBD6}"/>
            </a:ext>
          </a:extLst>
        </xdr:cNvPr>
        <xdr:cNvPicPr>
          <a:picLocks noChangeAspect="1"/>
        </xdr:cNvPicPr>
      </xdr:nvPicPr>
      <xdr:blipFill>
        <a:blip xmlns:r="http://schemas.openxmlformats.org/officeDocument/2006/relationships" r:embed="rId1"/>
        <a:stretch>
          <a:fillRect/>
        </a:stretch>
      </xdr:blipFill>
      <xdr:spPr>
        <a:xfrm>
          <a:off x="609600" y="190500"/>
          <a:ext cx="13146336" cy="7395899"/>
        </a:xfrm>
        <a:prstGeom prst="rect">
          <a:avLst/>
        </a:prstGeom>
        <a:ln>
          <a:solidFill>
            <a:schemeClr val="accent1"/>
          </a:solidFill>
        </a:ln>
      </xdr:spPr>
    </xdr:pic>
    <xdr:clientData/>
  </xdr:twoCellAnchor>
  <xdr:twoCellAnchor editAs="oneCell">
    <xdr:from>
      <xdr:col>1</xdr:col>
      <xdr:colOff>0</xdr:colOff>
      <xdr:row>14</xdr:row>
      <xdr:rowOff>69272</xdr:rowOff>
    </xdr:from>
    <xdr:to>
      <xdr:col>22</xdr:col>
      <xdr:colOff>335209</xdr:colOff>
      <xdr:row>41</xdr:row>
      <xdr:rowOff>8829</xdr:rowOff>
    </xdr:to>
    <xdr:pic>
      <xdr:nvPicPr>
        <xdr:cNvPr id="3" name="Picture 2">
          <a:extLst>
            <a:ext uri="{FF2B5EF4-FFF2-40B4-BE49-F238E27FC236}">
              <a16:creationId xmlns:a16="http://schemas.microsoft.com/office/drawing/2014/main" id="{1185C41D-85B1-49A2-9AF2-1ABFE3285AB2}"/>
            </a:ext>
          </a:extLst>
        </xdr:cNvPr>
        <xdr:cNvPicPr>
          <a:picLocks noChangeAspect="1"/>
        </xdr:cNvPicPr>
      </xdr:nvPicPr>
      <xdr:blipFill>
        <a:blip xmlns:r="http://schemas.openxmlformats.org/officeDocument/2006/relationships" r:embed="rId2"/>
        <a:stretch>
          <a:fillRect/>
        </a:stretch>
      </xdr:blipFill>
      <xdr:spPr>
        <a:xfrm>
          <a:off x="609600" y="8022647"/>
          <a:ext cx="13136809" cy="7416682"/>
        </a:xfrm>
        <a:prstGeom prst="rect">
          <a:avLst/>
        </a:prstGeom>
        <a:ln>
          <a:solidFill>
            <a:schemeClr val="accent1"/>
          </a:solidFill>
        </a:ln>
      </xdr:spPr>
    </xdr:pic>
    <xdr:clientData/>
  </xdr:twoCellAnchor>
  <xdr:twoCellAnchor editAs="oneCell">
    <xdr:from>
      <xdr:col>1</xdr:col>
      <xdr:colOff>0</xdr:colOff>
      <xdr:row>42</xdr:row>
      <xdr:rowOff>155864</xdr:rowOff>
    </xdr:from>
    <xdr:to>
      <xdr:col>22</xdr:col>
      <xdr:colOff>335209</xdr:colOff>
      <xdr:row>81</xdr:row>
      <xdr:rowOff>128323</xdr:rowOff>
    </xdr:to>
    <xdr:pic>
      <xdr:nvPicPr>
        <xdr:cNvPr id="4" name="Picture 3">
          <a:extLst>
            <a:ext uri="{FF2B5EF4-FFF2-40B4-BE49-F238E27FC236}">
              <a16:creationId xmlns:a16="http://schemas.microsoft.com/office/drawing/2014/main" id="{B11E62C7-4041-4315-8FE5-13FC1B50F6A9}"/>
            </a:ext>
          </a:extLst>
        </xdr:cNvPr>
        <xdr:cNvPicPr>
          <a:picLocks noChangeAspect="1"/>
        </xdr:cNvPicPr>
      </xdr:nvPicPr>
      <xdr:blipFill>
        <a:blip xmlns:r="http://schemas.openxmlformats.org/officeDocument/2006/relationships" r:embed="rId3"/>
        <a:stretch>
          <a:fillRect/>
        </a:stretch>
      </xdr:blipFill>
      <xdr:spPr>
        <a:xfrm>
          <a:off x="609600" y="15776864"/>
          <a:ext cx="13136809" cy="7401959"/>
        </a:xfrm>
        <a:prstGeom prst="rect">
          <a:avLst/>
        </a:prstGeom>
        <a:ln>
          <a:solidFill>
            <a:schemeClr val="accent1"/>
          </a:solidFill>
        </a:ln>
      </xdr:spPr>
    </xdr:pic>
    <xdr:clientData/>
  </xdr:twoCellAnchor>
  <xdr:twoCellAnchor editAs="oneCell">
    <xdr:from>
      <xdr:col>1</xdr:col>
      <xdr:colOff>0</xdr:colOff>
      <xdr:row>83</xdr:row>
      <xdr:rowOff>103909</xdr:rowOff>
    </xdr:from>
    <xdr:to>
      <xdr:col>22</xdr:col>
      <xdr:colOff>373315</xdr:colOff>
      <xdr:row>122</xdr:row>
      <xdr:rowOff>76368</xdr:rowOff>
    </xdr:to>
    <xdr:pic>
      <xdr:nvPicPr>
        <xdr:cNvPr id="5" name="Picture 4">
          <a:extLst>
            <a:ext uri="{FF2B5EF4-FFF2-40B4-BE49-F238E27FC236}">
              <a16:creationId xmlns:a16="http://schemas.microsoft.com/office/drawing/2014/main" id="{522B692B-3B11-4831-8ACC-E334122866BA}"/>
            </a:ext>
          </a:extLst>
        </xdr:cNvPr>
        <xdr:cNvPicPr>
          <a:picLocks noChangeAspect="1"/>
        </xdr:cNvPicPr>
      </xdr:nvPicPr>
      <xdr:blipFill>
        <a:blip xmlns:r="http://schemas.openxmlformats.org/officeDocument/2006/relationships" r:embed="rId4"/>
        <a:stretch>
          <a:fillRect/>
        </a:stretch>
      </xdr:blipFill>
      <xdr:spPr>
        <a:xfrm>
          <a:off x="609600" y="23535409"/>
          <a:ext cx="13174915" cy="7401959"/>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17</xdr:col>
      <xdr:colOff>106151</xdr:colOff>
      <xdr:row>46</xdr:row>
      <xdr:rowOff>20116</xdr:rowOff>
    </xdr:to>
    <xdr:pic>
      <xdr:nvPicPr>
        <xdr:cNvPr id="2" name="Picture 1">
          <a:extLst>
            <a:ext uri="{FF2B5EF4-FFF2-40B4-BE49-F238E27FC236}">
              <a16:creationId xmlns:a16="http://schemas.microsoft.com/office/drawing/2014/main" id="{6F82C768-89FD-4C8C-8E55-F58A0815D19A}"/>
            </a:ext>
          </a:extLst>
        </xdr:cNvPr>
        <xdr:cNvPicPr>
          <a:picLocks noChangeAspect="1"/>
        </xdr:cNvPicPr>
      </xdr:nvPicPr>
      <xdr:blipFill>
        <a:blip xmlns:r="http://schemas.openxmlformats.org/officeDocument/2006/relationships" r:embed="rId1"/>
        <a:stretch>
          <a:fillRect/>
        </a:stretch>
      </xdr:blipFill>
      <xdr:spPr>
        <a:xfrm>
          <a:off x="609600" y="1371600"/>
          <a:ext cx="9859751" cy="7640116"/>
        </a:xfrm>
        <a:prstGeom prst="rect">
          <a:avLst/>
        </a:prstGeom>
        <a:ln>
          <a:solidFill>
            <a:sysClr val="windowText" lastClr="000000"/>
          </a:solidFill>
        </a:ln>
      </xdr:spPr>
    </xdr:pic>
    <xdr:clientData/>
  </xdr:twoCellAnchor>
  <xdr:twoCellAnchor editAs="oneCell">
    <xdr:from>
      <xdr:col>1</xdr:col>
      <xdr:colOff>0</xdr:colOff>
      <xdr:row>47</xdr:row>
      <xdr:rowOff>0</xdr:rowOff>
    </xdr:from>
    <xdr:to>
      <xdr:col>17</xdr:col>
      <xdr:colOff>77572</xdr:colOff>
      <xdr:row>87</xdr:row>
      <xdr:rowOff>29643</xdr:rowOff>
    </xdr:to>
    <xdr:pic>
      <xdr:nvPicPr>
        <xdr:cNvPr id="3" name="Picture 2">
          <a:extLst>
            <a:ext uri="{FF2B5EF4-FFF2-40B4-BE49-F238E27FC236}">
              <a16:creationId xmlns:a16="http://schemas.microsoft.com/office/drawing/2014/main" id="{2E1F26E0-2D11-47F7-8AC3-B09FC09E19AE}"/>
            </a:ext>
          </a:extLst>
        </xdr:cNvPr>
        <xdr:cNvPicPr>
          <a:picLocks noChangeAspect="1"/>
        </xdr:cNvPicPr>
      </xdr:nvPicPr>
      <xdr:blipFill>
        <a:blip xmlns:r="http://schemas.openxmlformats.org/officeDocument/2006/relationships" r:embed="rId2"/>
        <a:stretch>
          <a:fillRect/>
        </a:stretch>
      </xdr:blipFill>
      <xdr:spPr>
        <a:xfrm>
          <a:off x="609600" y="9182100"/>
          <a:ext cx="9831172" cy="7649643"/>
        </a:xfrm>
        <a:prstGeom prst="rect">
          <a:avLst/>
        </a:prstGeom>
        <a:ln>
          <a:solidFill>
            <a:sysClr val="windowText" lastClr="000000"/>
          </a:solidFill>
        </a:ln>
      </xdr:spPr>
    </xdr:pic>
    <xdr:clientData/>
  </xdr:twoCellAnchor>
  <xdr:twoCellAnchor editAs="oneCell">
    <xdr:from>
      <xdr:col>1</xdr:col>
      <xdr:colOff>0</xdr:colOff>
      <xdr:row>89</xdr:row>
      <xdr:rowOff>0</xdr:rowOff>
    </xdr:from>
    <xdr:to>
      <xdr:col>17</xdr:col>
      <xdr:colOff>87098</xdr:colOff>
      <xdr:row>129</xdr:row>
      <xdr:rowOff>29643</xdr:rowOff>
    </xdr:to>
    <xdr:pic>
      <xdr:nvPicPr>
        <xdr:cNvPr id="4" name="Picture 3">
          <a:extLst>
            <a:ext uri="{FF2B5EF4-FFF2-40B4-BE49-F238E27FC236}">
              <a16:creationId xmlns:a16="http://schemas.microsoft.com/office/drawing/2014/main" id="{C7E6A6AD-8452-4DA2-9343-53A00FA227FD}"/>
            </a:ext>
          </a:extLst>
        </xdr:cNvPr>
        <xdr:cNvPicPr>
          <a:picLocks noChangeAspect="1"/>
        </xdr:cNvPicPr>
      </xdr:nvPicPr>
      <xdr:blipFill>
        <a:blip xmlns:r="http://schemas.openxmlformats.org/officeDocument/2006/relationships" r:embed="rId3"/>
        <a:stretch>
          <a:fillRect/>
        </a:stretch>
      </xdr:blipFill>
      <xdr:spPr>
        <a:xfrm>
          <a:off x="609600" y="17183100"/>
          <a:ext cx="9840698" cy="7649643"/>
        </a:xfrm>
        <a:prstGeom prst="rect">
          <a:avLst/>
        </a:prstGeom>
        <a:ln>
          <a:solidFill>
            <a:sysClr val="windowText" lastClr="000000"/>
          </a:solidFill>
        </a:ln>
      </xdr:spPr>
    </xdr:pic>
    <xdr:clientData/>
  </xdr:twoCellAnchor>
  <xdr:twoCellAnchor editAs="oneCell">
    <xdr:from>
      <xdr:col>1</xdr:col>
      <xdr:colOff>0</xdr:colOff>
      <xdr:row>130</xdr:row>
      <xdr:rowOff>0</xdr:rowOff>
    </xdr:from>
    <xdr:to>
      <xdr:col>17</xdr:col>
      <xdr:colOff>77572</xdr:colOff>
      <xdr:row>169</xdr:row>
      <xdr:rowOff>172511</xdr:rowOff>
    </xdr:to>
    <xdr:pic>
      <xdr:nvPicPr>
        <xdr:cNvPr id="5" name="Picture 4">
          <a:extLst>
            <a:ext uri="{FF2B5EF4-FFF2-40B4-BE49-F238E27FC236}">
              <a16:creationId xmlns:a16="http://schemas.microsoft.com/office/drawing/2014/main" id="{D5DE33EB-CA4D-4F7F-B034-0D34A4D94B7E}"/>
            </a:ext>
          </a:extLst>
        </xdr:cNvPr>
        <xdr:cNvPicPr>
          <a:picLocks noChangeAspect="1"/>
        </xdr:cNvPicPr>
      </xdr:nvPicPr>
      <xdr:blipFill>
        <a:blip xmlns:r="http://schemas.openxmlformats.org/officeDocument/2006/relationships" r:embed="rId4"/>
        <a:stretch>
          <a:fillRect/>
        </a:stretch>
      </xdr:blipFill>
      <xdr:spPr>
        <a:xfrm>
          <a:off x="609600" y="24993600"/>
          <a:ext cx="9831172" cy="7602011"/>
        </a:xfrm>
        <a:prstGeom prst="rect">
          <a:avLst/>
        </a:prstGeom>
        <a:ln>
          <a:solidFill>
            <a:sysClr val="windowText" lastClr="000000"/>
          </a:solidFill>
        </a:ln>
      </xdr:spPr>
    </xdr:pic>
    <xdr:clientData/>
  </xdr:twoCellAnchor>
  <xdr:twoCellAnchor editAs="oneCell">
    <xdr:from>
      <xdr:col>1</xdr:col>
      <xdr:colOff>0</xdr:colOff>
      <xdr:row>171</xdr:row>
      <xdr:rowOff>0</xdr:rowOff>
    </xdr:from>
    <xdr:to>
      <xdr:col>17</xdr:col>
      <xdr:colOff>191888</xdr:colOff>
      <xdr:row>211</xdr:row>
      <xdr:rowOff>58222</xdr:rowOff>
    </xdr:to>
    <xdr:pic>
      <xdr:nvPicPr>
        <xdr:cNvPr id="6" name="Picture 5">
          <a:extLst>
            <a:ext uri="{FF2B5EF4-FFF2-40B4-BE49-F238E27FC236}">
              <a16:creationId xmlns:a16="http://schemas.microsoft.com/office/drawing/2014/main" id="{3B63D459-8891-491B-9D2A-5933D5F8F168}"/>
            </a:ext>
          </a:extLst>
        </xdr:cNvPr>
        <xdr:cNvPicPr>
          <a:picLocks noChangeAspect="1"/>
        </xdr:cNvPicPr>
      </xdr:nvPicPr>
      <xdr:blipFill>
        <a:blip xmlns:r="http://schemas.openxmlformats.org/officeDocument/2006/relationships" r:embed="rId5"/>
        <a:stretch>
          <a:fillRect/>
        </a:stretch>
      </xdr:blipFill>
      <xdr:spPr>
        <a:xfrm>
          <a:off x="609600" y="32804100"/>
          <a:ext cx="9945488" cy="7678222"/>
        </a:xfrm>
        <a:prstGeom prst="rect">
          <a:avLst/>
        </a:prstGeom>
        <a:ln>
          <a:solidFill>
            <a:sysClr val="windowText" lastClr="000000"/>
          </a:solidFill>
        </a:ln>
      </xdr:spPr>
    </xdr:pic>
    <xdr:clientData/>
  </xdr:twoCellAnchor>
  <xdr:twoCellAnchor editAs="oneCell">
    <xdr:from>
      <xdr:col>1</xdr:col>
      <xdr:colOff>0</xdr:colOff>
      <xdr:row>212</xdr:row>
      <xdr:rowOff>0</xdr:rowOff>
    </xdr:from>
    <xdr:to>
      <xdr:col>17</xdr:col>
      <xdr:colOff>258572</xdr:colOff>
      <xdr:row>252</xdr:row>
      <xdr:rowOff>67748</xdr:rowOff>
    </xdr:to>
    <xdr:pic>
      <xdr:nvPicPr>
        <xdr:cNvPr id="7" name="Picture 6">
          <a:extLst>
            <a:ext uri="{FF2B5EF4-FFF2-40B4-BE49-F238E27FC236}">
              <a16:creationId xmlns:a16="http://schemas.microsoft.com/office/drawing/2014/main" id="{84BE703F-8283-44FE-81D2-98AC23E744D7}"/>
            </a:ext>
          </a:extLst>
        </xdr:cNvPr>
        <xdr:cNvPicPr>
          <a:picLocks noChangeAspect="1"/>
        </xdr:cNvPicPr>
      </xdr:nvPicPr>
      <xdr:blipFill>
        <a:blip xmlns:r="http://schemas.openxmlformats.org/officeDocument/2006/relationships" r:embed="rId6"/>
        <a:stretch>
          <a:fillRect/>
        </a:stretch>
      </xdr:blipFill>
      <xdr:spPr>
        <a:xfrm>
          <a:off x="609600" y="40614600"/>
          <a:ext cx="10012172" cy="7687748"/>
        </a:xfrm>
        <a:prstGeom prst="rect">
          <a:avLst/>
        </a:prstGeom>
        <a:ln>
          <a:solidFill>
            <a:sysClr val="windowText" lastClr="000000"/>
          </a:solidFill>
        </a:ln>
      </xdr:spPr>
    </xdr:pic>
    <xdr:clientData/>
  </xdr:twoCellAnchor>
  <xdr:twoCellAnchor editAs="oneCell">
    <xdr:from>
      <xdr:col>1</xdr:col>
      <xdr:colOff>0</xdr:colOff>
      <xdr:row>253</xdr:row>
      <xdr:rowOff>0</xdr:rowOff>
    </xdr:from>
    <xdr:to>
      <xdr:col>17</xdr:col>
      <xdr:colOff>172835</xdr:colOff>
      <xdr:row>293</xdr:row>
      <xdr:rowOff>96327</xdr:rowOff>
    </xdr:to>
    <xdr:pic>
      <xdr:nvPicPr>
        <xdr:cNvPr id="8" name="Picture 7">
          <a:extLst>
            <a:ext uri="{FF2B5EF4-FFF2-40B4-BE49-F238E27FC236}">
              <a16:creationId xmlns:a16="http://schemas.microsoft.com/office/drawing/2014/main" id="{0CA8DD3B-AA11-4665-985A-C7D5E8B739E8}"/>
            </a:ext>
          </a:extLst>
        </xdr:cNvPr>
        <xdr:cNvPicPr>
          <a:picLocks noChangeAspect="1"/>
        </xdr:cNvPicPr>
      </xdr:nvPicPr>
      <xdr:blipFill>
        <a:blip xmlns:r="http://schemas.openxmlformats.org/officeDocument/2006/relationships" r:embed="rId7"/>
        <a:stretch>
          <a:fillRect/>
        </a:stretch>
      </xdr:blipFill>
      <xdr:spPr>
        <a:xfrm>
          <a:off x="609600" y="48425100"/>
          <a:ext cx="9926435" cy="7716327"/>
        </a:xfrm>
        <a:prstGeom prst="rect">
          <a:avLst/>
        </a:prstGeom>
        <a:ln>
          <a:solidFill>
            <a:sysClr val="windowText" lastClr="000000"/>
          </a:solidFill>
        </a:ln>
      </xdr:spPr>
    </xdr:pic>
    <xdr:clientData/>
  </xdr:twoCellAnchor>
  <xdr:twoCellAnchor editAs="oneCell">
    <xdr:from>
      <xdr:col>1</xdr:col>
      <xdr:colOff>38100</xdr:colOff>
      <xdr:row>294</xdr:row>
      <xdr:rowOff>123825</xdr:rowOff>
    </xdr:from>
    <xdr:to>
      <xdr:col>17</xdr:col>
      <xdr:colOff>278948</xdr:colOff>
      <xdr:row>335</xdr:row>
      <xdr:rowOff>85725</xdr:rowOff>
    </xdr:to>
    <xdr:pic>
      <xdr:nvPicPr>
        <xdr:cNvPr id="9" name="Picture 8">
          <a:extLst>
            <a:ext uri="{FF2B5EF4-FFF2-40B4-BE49-F238E27FC236}">
              <a16:creationId xmlns:a16="http://schemas.microsoft.com/office/drawing/2014/main" id="{DF61D646-360B-4FC4-B75A-2FB0371604C0}"/>
            </a:ext>
          </a:extLst>
        </xdr:cNvPr>
        <xdr:cNvPicPr>
          <a:picLocks noChangeAspect="1"/>
        </xdr:cNvPicPr>
      </xdr:nvPicPr>
      <xdr:blipFill>
        <a:blip xmlns:r="http://schemas.openxmlformats.org/officeDocument/2006/relationships" r:embed="rId8"/>
        <a:stretch>
          <a:fillRect/>
        </a:stretch>
      </xdr:blipFill>
      <xdr:spPr>
        <a:xfrm>
          <a:off x="647700" y="56359425"/>
          <a:ext cx="9994448" cy="7772400"/>
        </a:xfrm>
        <a:prstGeom prst="rect">
          <a:avLst/>
        </a:prstGeom>
        <a:ln w="76200">
          <a:solidFill>
            <a:srgbClr val="00B050"/>
          </a:solidFill>
        </a:ln>
      </xdr:spPr>
    </xdr:pic>
    <xdr:clientData/>
  </xdr:twoCellAnchor>
  <xdr:twoCellAnchor editAs="oneCell">
    <xdr:from>
      <xdr:col>1</xdr:col>
      <xdr:colOff>38101</xdr:colOff>
      <xdr:row>337</xdr:row>
      <xdr:rowOff>19050</xdr:rowOff>
    </xdr:from>
    <xdr:to>
      <xdr:col>17</xdr:col>
      <xdr:colOff>228601</xdr:colOff>
      <xdr:row>377</xdr:row>
      <xdr:rowOff>82275</xdr:rowOff>
    </xdr:to>
    <xdr:pic>
      <xdr:nvPicPr>
        <xdr:cNvPr id="10" name="Picture 9">
          <a:extLst>
            <a:ext uri="{FF2B5EF4-FFF2-40B4-BE49-F238E27FC236}">
              <a16:creationId xmlns:a16="http://schemas.microsoft.com/office/drawing/2014/main" id="{1F4AA1F7-D118-4638-92D3-54FA51AEA6F8}"/>
            </a:ext>
          </a:extLst>
        </xdr:cNvPr>
        <xdr:cNvPicPr>
          <a:picLocks noChangeAspect="1"/>
        </xdr:cNvPicPr>
      </xdr:nvPicPr>
      <xdr:blipFill>
        <a:blip xmlns:r="http://schemas.openxmlformats.org/officeDocument/2006/relationships" r:embed="rId9"/>
        <a:stretch>
          <a:fillRect/>
        </a:stretch>
      </xdr:blipFill>
      <xdr:spPr>
        <a:xfrm>
          <a:off x="647701" y="64446150"/>
          <a:ext cx="9944100" cy="7683225"/>
        </a:xfrm>
        <a:prstGeom prst="rect">
          <a:avLst/>
        </a:prstGeom>
        <a:ln w="76200">
          <a:solidFill>
            <a:srgbClr val="00B050"/>
          </a:solidFill>
        </a:ln>
      </xdr:spPr>
    </xdr:pic>
    <xdr:clientData/>
  </xdr:twoCellAnchor>
  <xdr:twoCellAnchor editAs="oneCell">
    <xdr:from>
      <xdr:col>1</xdr:col>
      <xdr:colOff>0</xdr:colOff>
      <xdr:row>378</xdr:row>
      <xdr:rowOff>0</xdr:rowOff>
    </xdr:from>
    <xdr:to>
      <xdr:col>17</xdr:col>
      <xdr:colOff>182362</xdr:colOff>
      <xdr:row>418</xdr:row>
      <xdr:rowOff>153485</xdr:rowOff>
    </xdr:to>
    <xdr:pic>
      <xdr:nvPicPr>
        <xdr:cNvPr id="11" name="Picture 10">
          <a:extLst>
            <a:ext uri="{FF2B5EF4-FFF2-40B4-BE49-F238E27FC236}">
              <a16:creationId xmlns:a16="http://schemas.microsoft.com/office/drawing/2014/main" id="{9C8CC20A-7A9A-428B-BA9C-4D8C543F2360}"/>
            </a:ext>
          </a:extLst>
        </xdr:cNvPr>
        <xdr:cNvPicPr>
          <a:picLocks noChangeAspect="1"/>
        </xdr:cNvPicPr>
      </xdr:nvPicPr>
      <xdr:blipFill>
        <a:blip xmlns:r="http://schemas.openxmlformats.org/officeDocument/2006/relationships" r:embed="rId10"/>
        <a:stretch>
          <a:fillRect/>
        </a:stretch>
      </xdr:blipFill>
      <xdr:spPr>
        <a:xfrm>
          <a:off x="609600" y="72237600"/>
          <a:ext cx="9935962" cy="7773485"/>
        </a:xfrm>
        <a:prstGeom prst="rect">
          <a:avLst/>
        </a:prstGeom>
        <a:ln w="76200">
          <a:solidFill>
            <a:srgbClr val="00B05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wktw/Documents/Siemens/Standards/IEEE%20Switchgear%20Assemblies%20Sub%20Committee/2019%20Fall/F19SAa2%20-%20Document%20Status%20(R0-2019-09-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fficers"/>
      <sheetName val="Table"/>
      <sheetName val="What's New"/>
      <sheetName val="Doc Action Forecast"/>
      <sheetName val="Hidden"/>
      <sheetName val="C37.20.2 AdHoc Voltage Dividers"/>
      <sheetName val="C37.20.2 AdHoc View windows"/>
      <sheetName val="Air around cables"/>
    </sheetNames>
    <sheetDataSet>
      <sheetData sheetId="0"/>
      <sheetData sheetId="1"/>
      <sheetData sheetId="2"/>
      <sheetData sheetId="3"/>
      <sheetData sheetId="4"/>
      <sheetData sheetId="5">
        <row r="2">
          <cell r="A2" t="str">
            <v>Active</v>
          </cell>
          <cell r="C2" t="str">
            <v>Add</v>
          </cell>
          <cell r="D2">
            <v>35</v>
          </cell>
        </row>
        <row r="3">
          <cell r="A3" t="str">
            <v>Inactive</v>
          </cell>
          <cell r="C3" t="str">
            <v>Remove</v>
          </cell>
          <cell r="D3">
            <v>45</v>
          </cell>
        </row>
        <row r="4">
          <cell r="C4" t="str">
            <v>N/A</v>
          </cell>
          <cell r="D4">
            <v>65</v>
          </cell>
        </row>
        <row r="5">
          <cell r="D5" t="str">
            <v>N/A</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aredkhines@ieee.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Adrian.lopez@powellind.com" TargetMode="External"/><Relationship Id="rId2" Type="http://schemas.openxmlformats.org/officeDocument/2006/relationships/hyperlink" Target="mailto:mina.youssef@eaton.com" TargetMode="External"/><Relationship Id="rId1" Type="http://schemas.openxmlformats.org/officeDocument/2006/relationships/hyperlink" Target="mailto:Christo.thomas@se.com" TargetMode="External"/><Relationship Id="rId6" Type="http://schemas.openxmlformats.org/officeDocument/2006/relationships/printerSettings" Target="../printerSettings/printerSettings6.bin"/><Relationship Id="rId5" Type="http://schemas.openxmlformats.org/officeDocument/2006/relationships/hyperlink" Target="mailto:Fiori.cozivc@sandc.com" TargetMode="External"/><Relationship Id="rId4" Type="http://schemas.openxmlformats.org/officeDocument/2006/relationships/hyperlink" Target="mailto:Fiori.cozivc@sandc.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9"/>
  <sheetViews>
    <sheetView topLeftCell="A13" workbookViewId="0">
      <selection activeCell="C3" sqref="C3:D5"/>
    </sheetView>
  </sheetViews>
  <sheetFormatPr defaultColWidth="9.140625" defaultRowHeight="18" x14ac:dyDescent="0.2"/>
  <cols>
    <col min="1" max="1" width="24.140625" style="7" customWidth="1"/>
    <col min="2" max="2" width="55.85546875" style="6" customWidth="1"/>
    <col min="3" max="3" width="67.7109375" style="8" customWidth="1"/>
    <col min="4" max="16384" width="9.140625" style="6"/>
  </cols>
  <sheetData>
    <row r="1" spans="1:3" ht="19.5" x14ac:dyDescent="0.25">
      <c r="A1" s="82" t="s">
        <v>22</v>
      </c>
      <c r="B1" s="82"/>
      <c r="C1" s="82"/>
    </row>
    <row r="2" spans="1:3" ht="123" customHeight="1" x14ac:dyDescent="0.25">
      <c r="A2" s="10"/>
      <c r="B2" s="83" t="s">
        <v>42</v>
      </c>
      <c r="C2" s="84"/>
    </row>
    <row r="3" spans="1:3" ht="9" customHeight="1" x14ac:dyDescent="0.25">
      <c r="A3" s="10"/>
      <c r="B3" s="10"/>
      <c r="C3" s="10"/>
    </row>
    <row r="4" spans="1:3" ht="28.5" x14ac:dyDescent="0.2">
      <c r="A4" s="7" t="s">
        <v>23</v>
      </c>
      <c r="B4" s="8" t="s">
        <v>41</v>
      </c>
    </row>
    <row r="5" spans="1:3" x14ac:dyDescent="0.2">
      <c r="B5" s="8"/>
    </row>
    <row r="6" spans="1:3" ht="128.25" x14ac:dyDescent="0.2">
      <c r="A6" s="7" t="s">
        <v>24</v>
      </c>
      <c r="B6" s="8" t="s">
        <v>45</v>
      </c>
    </row>
    <row r="7" spans="1:3" ht="28.5" x14ac:dyDescent="0.2">
      <c r="B7" s="9" t="s">
        <v>0</v>
      </c>
      <c r="C7" s="8" t="s">
        <v>34</v>
      </c>
    </row>
    <row r="8" spans="1:3" ht="28.5" x14ac:dyDescent="0.2">
      <c r="B8" s="9" t="s">
        <v>1</v>
      </c>
      <c r="C8" s="8" t="s">
        <v>35</v>
      </c>
    </row>
    <row r="9" spans="1:3" ht="71.25" x14ac:dyDescent="0.2">
      <c r="B9" s="9" t="s">
        <v>2</v>
      </c>
      <c r="C9" s="8" t="s">
        <v>28</v>
      </c>
    </row>
    <row r="10" spans="1:3" x14ac:dyDescent="0.2">
      <c r="B10" s="9" t="s">
        <v>4</v>
      </c>
      <c r="C10" s="8" t="s">
        <v>31</v>
      </c>
    </row>
    <row r="11" spans="1:3" ht="185.25" x14ac:dyDescent="0.2">
      <c r="B11" s="9" t="s">
        <v>3</v>
      </c>
      <c r="C11" s="8" t="s">
        <v>36</v>
      </c>
    </row>
    <row r="12" spans="1:3" ht="28.5" x14ac:dyDescent="0.2">
      <c r="B12" s="9" t="s">
        <v>44</v>
      </c>
      <c r="C12" s="8" t="s">
        <v>46</v>
      </c>
    </row>
    <row r="13" spans="1:3" ht="28.5" x14ac:dyDescent="0.2">
      <c r="B13" s="9" t="s">
        <v>16</v>
      </c>
      <c r="C13" s="8" t="s">
        <v>30</v>
      </c>
    </row>
    <row r="14" spans="1:3" x14ac:dyDescent="0.2">
      <c r="B14" s="9" t="s">
        <v>25</v>
      </c>
      <c r="C14" s="8" t="s">
        <v>29</v>
      </c>
    </row>
    <row r="15" spans="1:3" ht="99.75" x14ac:dyDescent="0.2">
      <c r="B15" s="9" t="s">
        <v>17</v>
      </c>
      <c r="C15" s="8" t="s">
        <v>32</v>
      </c>
    </row>
    <row r="16" spans="1:3" ht="57" x14ac:dyDescent="0.2">
      <c r="B16" s="9" t="s">
        <v>27</v>
      </c>
      <c r="C16" s="8" t="s">
        <v>33</v>
      </c>
    </row>
    <row r="17" spans="1:2" ht="85.5" x14ac:dyDescent="0.2">
      <c r="A17" s="7" t="s">
        <v>37</v>
      </c>
      <c r="B17" s="6" t="s">
        <v>38</v>
      </c>
    </row>
    <row r="19" spans="1:2" ht="42.75" x14ac:dyDescent="0.2">
      <c r="A19" s="7" t="s">
        <v>39</v>
      </c>
      <c r="B19" s="6" t="s">
        <v>40</v>
      </c>
    </row>
  </sheetData>
  <mergeCells count="2">
    <mergeCell ref="A1:C1"/>
    <mergeCell ref="B2:C2"/>
  </mergeCells>
  <pageMargins left="0.7" right="0.7" top="0.75" bottom="0.75" header="0.3" footer="0.3"/>
  <pageSetup orientation="portrait" r:id="rId1"/>
  <headerFooter>
    <oddFooter xml:space="preserve">&amp;LUnrestricted </oddFooter>
    <evenFooter xml:space="preserve">&amp;LUnrestricted </evenFooter>
    <firstFooter xml:space="preserve">&amp;LUnrestricted </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D5"/>
  <sheetViews>
    <sheetView workbookViewId="0">
      <selection activeCell="C7" sqref="C7"/>
    </sheetView>
  </sheetViews>
  <sheetFormatPr defaultRowHeight="15" x14ac:dyDescent="0.25"/>
  <cols>
    <col min="1" max="1" width="12.140625" customWidth="1"/>
  </cols>
  <sheetData>
    <row r="2" spans="1:4" x14ac:dyDescent="0.25">
      <c r="A2" s="1" t="s">
        <v>14</v>
      </c>
      <c r="B2" s="1" t="s">
        <v>18</v>
      </c>
      <c r="C2" s="1" t="s">
        <v>20</v>
      </c>
      <c r="D2" s="1">
        <v>35</v>
      </c>
    </row>
    <row r="3" spans="1:4" x14ac:dyDescent="0.25">
      <c r="A3" s="1" t="s">
        <v>15</v>
      </c>
      <c r="B3" s="1" t="s">
        <v>19</v>
      </c>
      <c r="C3" s="1" t="s">
        <v>21</v>
      </c>
      <c r="D3" s="1">
        <v>45</v>
      </c>
    </row>
    <row r="4" spans="1:4" x14ac:dyDescent="0.25">
      <c r="C4" s="1" t="s">
        <v>26</v>
      </c>
      <c r="D4" s="1">
        <v>65</v>
      </c>
    </row>
    <row r="5" spans="1:4" x14ac:dyDescent="0.25">
      <c r="D5" s="1" t="s">
        <v>26</v>
      </c>
    </row>
  </sheetData>
  <pageMargins left="0.7" right="0.7" top="0.75" bottom="0.75" header="0.3" footer="0.3"/>
  <pageSetup orientation="portrait" r:id="rId1"/>
  <headerFooter>
    <oddFooter xml:space="preserve">&amp;LUnrestricted </oddFooter>
    <evenFooter xml:space="preserve">&amp;LUnrestricted </evenFooter>
    <firstFooter xml:space="preserve">&amp;LUnrestricted </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14"/>
  <sheetViews>
    <sheetView tabSelected="1" workbookViewId="0">
      <selection activeCell="C8" sqref="C8"/>
    </sheetView>
  </sheetViews>
  <sheetFormatPr defaultColWidth="9.140625" defaultRowHeight="14.25" x14ac:dyDescent="0.2"/>
  <cols>
    <col min="1" max="1" width="29.5703125" style="2" bestFit="1" customWidth="1"/>
    <col min="2" max="2" width="26" style="2" customWidth="1"/>
    <col min="3" max="3" width="30.140625" style="2" bestFit="1" customWidth="1"/>
    <col min="4" max="16384" width="9.140625" style="2"/>
  </cols>
  <sheetData>
    <row r="2" spans="1:3" s="4" customFormat="1" ht="19.5" x14ac:dyDescent="0.25">
      <c r="B2" s="4" t="s">
        <v>5</v>
      </c>
      <c r="C2" s="4" t="s">
        <v>6</v>
      </c>
    </row>
    <row r="4" spans="1:3" ht="18" x14ac:dyDescent="0.25">
      <c r="A4" s="3" t="s">
        <v>8</v>
      </c>
      <c r="B4" s="2" t="s">
        <v>80</v>
      </c>
      <c r="C4" s="2" t="s">
        <v>136</v>
      </c>
    </row>
    <row r="5" spans="1:3" ht="18" x14ac:dyDescent="0.25">
      <c r="A5" s="3" t="s">
        <v>9</v>
      </c>
      <c r="B5" s="11" t="s">
        <v>107</v>
      </c>
      <c r="C5" s="11" t="s">
        <v>209</v>
      </c>
    </row>
    <row r="6" spans="1:3" ht="57" x14ac:dyDescent="0.2">
      <c r="A6" s="5" t="s">
        <v>7</v>
      </c>
      <c r="B6" s="6" t="s">
        <v>108</v>
      </c>
      <c r="C6" s="6" t="s">
        <v>210</v>
      </c>
    </row>
    <row r="7" spans="1:3" ht="18" x14ac:dyDescent="0.25">
      <c r="A7" s="3" t="s">
        <v>43</v>
      </c>
      <c r="B7" s="2" t="s">
        <v>154</v>
      </c>
      <c r="C7" s="2" t="s">
        <v>211</v>
      </c>
    </row>
    <row r="8" spans="1:3" ht="18" x14ac:dyDescent="0.25">
      <c r="A8" s="3"/>
    </row>
    <row r="9" spans="1:3" ht="18" x14ac:dyDescent="0.25">
      <c r="A9" s="3"/>
    </row>
    <row r="10" spans="1:3" ht="18" x14ac:dyDescent="0.25">
      <c r="A10" s="3"/>
    </row>
    <row r="11" spans="1:3" ht="18" x14ac:dyDescent="0.25">
      <c r="A11" s="3"/>
    </row>
    <row r="12" spans="1:3" ht="18" x14ac:dyDescent="0.25">
      <c r="A12" s="3"/>
    </row>
    <row r="13" spans="1:3" ht="18" x14ac:dyDescent="0.25">
      <c r="A13" s="3"/>
    </row>
    <row r="14" spans="1:3" ht="18" x14ac:dyDescent="0.25">
      <c r="A14" s="3" t="s">
        <v>10</v>
      </c>
    </row>
  </sheetData>
  <hyperlinks>
    <hyperlink ref="C5" r:id="rId1" xr:uid="{791B9C76-BAD6-4837-9C17-2FFDE6E86333}"/>
  </hyperlinks>
  <pageMargins left="0.7" right="0.7" top="0.75" bottom="0.75" header="0.3" footer="0.3"/>
  <pageSetup orientation="portrait" r:id="rId2"/>
  <headerFooter>
    <oddFooter xml:space="preserve">&amp;LUnrestricted </oddFooter>
    <evenFooter xml:space="preserve">&amp;LUnrestricted </evenFooter>
    <firstFooter xml:space="preserve">&amp;LUnrestricted </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82"/>
  <sheetViews>
    <sheetView zoomScale="83" zoomScaleNormal="83" zoomScaleSheetLayoutView="115" workbookViewId="0">
      <selection activeCell="H17" sqref="H17"/>
    </sheetView>
  </sheetViews>
  <sheetFormatPr defaultColWidth="9.140625" defaultRowHeight="14.25" x14ac:dyDescent="0.2"/>
  <cols>
    <col min="1" max="1" width="17.28515625" style="37" customWidth="1"/>
    <col min="2" max="2" width="65.140625" style="37" customWidth="1"/>
    <col min="3" max="4" width="17.7109375" style="18" bestFit="1" customWidth="1"/>
    <col min="5" max="5" width="11.85546875" style="18" customWidth="1"/>
    <col min="6" max="6" width="14.5703125" style="18" customWidth="1"/>
    <col min="7" max="7" width="15.5703125" style="18" customWidth="1"/>
    <col min="8" max="8" width="41.42578125" style="18" bestFit="1" customWidth="1"/>
    <col min="9" max="9" width="12.7109375" style="18" bestFit="1" customWidth="1"/>
    <col min="10" max="11" width="9.140625" style="18"/>
    <col min="12" max="12" width="65" style="18" customWidth="1"/>
    <col min="13" max="16384" width="9.140625" style="18"/>
  </cols>
  <sheetData>
    <row r="1" spans="1:12" ht="33" customHeight="1" thickBot="1" x14ac:dyDescent="0.25">
      <c r="A1" s="12" t="s">
        <v>0</v>
      </c>
      <c r="B1" s="13" t="s">
        <v>1</v>
      </c>
      <c r="C1" s="14" t="s">
        <v>2</v>
      </c>
      <c r="D1" s="49" t="s">
        <v>6</v>
      </c>
      <c r="E1" s="15" t="s">
        <v>4</v>
      </c>
      <c r="F1" s="130" t="s">
        <v>78</v>
      </c>
      <c r="G1" s="131"/>
      <c r="H1" s="16" t="s">
        <v>44</v>
      </c>
      <c r="I1" s="15" t="s">
        <v>16</v>
      </c>
      <c r="J1" s="13" t="s">
        <v>25</v>
      </c>
      <c r="K1" s="15" t="s">
        <v>17</v>
      </c>
      <c r="L1" s="17" t="s">
        <v>27</v>
      </c>
    </row>
    <row r="2" spans="1:12" ht="6.75" customHeight="1" x14ac:dyDescent="0.2">
      <c r="A2" s="19"/>
      <c r="B2" s="20"/>
      <c r="C2" s="21"/>
      <c r="D2" s="21"/>
      <c r="E2" s="22"/>
      <c r="F2" s="22"/>
      <c r="G2" s="22"/>
      <c r="H2" s="22"/>
      <c r="I2" s="22"/>
      <c r="J2" s="22"/>
      <c r="K2" s="22"/>
      <c r="L2" s="23"/>
    </row>
    <row r="3" spans="1:12" ht="14.25" customHeight="1" x14ac:dyDescent="0.2">
      <c r="A3" s="113" t="s">
        <v>47</v>
      </c>
      <c r="B3" s="115" t="s">
        <v>105</v>
      </c>
      <c r="C3" s="108" t="s">
        <v>143</v>
      </c>
      <c r="D3" s="108" t="s">
        <v>163</v>
      </c>
      <c r="E3" s="104" t="s">
        <v>14</v>
      </c>
      <c r="F3" s="24" t="str">
        <f>IF(A3="Task Force", "", IF(E3="Active", "PAR Expires:", "New WG:"))</f>
        <v>PAR Expires:</v>
      </c>
      <c r="G3" s="39">
        <v>45657</v>
      </c>
      <c r="H3" s="78" t="s">
        <v>132</v>
      </c>
      <c r="I3" s="85">
        <v>2</v>
      </c>
      <c r="J3" s="85">
        <v>35</v>
      </c>
      <c r="K3" s="85" t="s">
        <v>26</v>
      </c>
      <c r="L3" s="86" t="s">
        <v>142</v>
      </c>
    </row>
    <row r="4" spans="1:12" x14ac:dyDescent="0.2">
      <c r="A4" s="114"/>
      <c r="B4" s="116"/>
      <c r="C4" s="110"/>
      <c r="D4" s="110"/>
      <c r="E4" s="105"/>
      <c r="F4" s="24" t="str">
        <f>IF(A3="Task Force", "", IF(E3="Active", "Ballot Date:", "Approved:"))</f>
        <v>Ballot Date:</v>
      </c>
      <c r="G4" s="38" t="s">
        <v>81</v>
      </c>
      <c r="H4" s="26"/>
      <c r="I4" s="85"/>
      <c r="J4" s="85"/>
      <c r="K4" s="85"/>
      <c r="L4" s="87"/>
    </row>
    <row r="5" spans="1:12" s="50" customFormat="1" ht="14.25" customHeight="1" x14ac:dyDescent="0.2">
      <c r="A5" s="132"/>
      <c r="B5" s="133"/>
      <c r="C5" s="110"/>
      <c r="D5" s="110"/>
      <c r="E5" s="134"/>
      <c r="F5" s="24" t="str">
        <f>IF(A3="Task Force", "", IF(E3="Active", "Completion:", "Expires:"))</f>
        <v>Completion:</v>
      </c>
      <c r="G5" s="51" t="s">
        <v>81</v>
      </c>
      <c r="H5" s="26"/>
      <c r="I5" s="85"/>
      <c r="J5" s="85"/>
      <c r="K5" s="85"/>
      <c r="L5" s="88"/>
    </row>
    <row r="6" spans="1:12" ht="6.75" customHeight="1" x14ac:dyDescent="0.2">
      <c r="A6" s="27"/>
      <c r="B6" s="28"/>
      <c r="C6" s="29"/>
      <c r="D6" s="29"/>
      <c r="E6" s="24"/>
      <c r="F6" s="24"/>
      <c r="G6" s="24"/>
      <c r="H6" s="24"/>
      <c r="I6" s="24"/>
      <c r="J6" s="24"/>
      <c r="K6" s="24"/>
      <c r="L6" s="30"/>
    </row>
    <row r="7" spans="1:12" x14ac:dyDescent="0.2">
      <c r="A7" s="113" t="s">
        <v>48</v>
      </c>
      <c r="B7" s="115" t="s">
        <v>82</v>
      </c>
      <c r="C7" s="108" t="s">
        <v>73</v>
      </c>
      <c r="D7" s="108" t="s">
        <v>73</v>
      </c>
      <c r="E7" s="104" t="s">
        <v>15</v>
      </c>
      <c r="F7" s="24" t="str">
        <f>IF(A7="Task Force", "", IF(E7="Active", "PAR Expires:", "New WG:"))</f>
        <v>New WG:</v>
      </c>
      <c r="G7" s="39" t="s">
        <v>167</v>
      </c>
      <c r="H7" s="124"/>
      <c r="I7" s="85">
        <v>0</v>
      </c>
      <c r="J7" s="85" t="s">
        <v>26</v>
      </c>
      <c r="K7" s="85" t="s">
        <v>26</v>
      </c>
      <c r="L7" s="86" t="s">
        <v>76</v>
      </c>
    </row>
    <row r="8" spans="1:12" x14ac:dyDescent="0.2">
      <c r="A8" s="114"/>
      <c r="B8" s="116"/>
      <c r="C8" s="110"/>
      <c r="D8" s="110"/>
      <c r="E8" s="105"/>
      <c r="F8" s="24" t="str">
        <f>IF(A7="Task Force", "", IF(E7="Active", "Ballot Date:", "Approved:"))</f>
        <v>Approved:</v>
      </c>
      <c r="G8" s="38" t="s">
        <v>81</v>
      </c>
      <c r="H8" s="125"/>
      <c r="I8" s="85"/>
      <c r="J8" s="85"/>
      <c r="K8" s="85"/>
      <c r="L8" s="87"/>
    </row>
    <row r="9" spans="1:12" x14ac:dyDescent="0.2">
      <c r="A9" s="114"/>
      <c r="B9" s="116"/>
      <c r="C9" s="110"/>
      <c r="D9" s="110"/>
      <c r="E9" s="105"/>
      <c r="F9" s="24" t="str">
        <f>IF(A7="Task Force", "", IF(E7="Active", "Completion:", "Expires:"))</f>
        <v>Expires:</v>
      </c>
      <c r="G9" s="38" t="s">
        <v>81</v>
      </c>
      <c r="H9" s="126"/>
      <c r="I9" s="85"/>
      <c r="J9" s="85"/>
      <c r="K9" s="85"/>
      <c r="L9" s="88"/>
    </row>
    <row r="10" spans="1:12" ht="6.75" customHeight="1" x14ac:dyDescent="0.2">
      <c r="A10" s="27"/>
      <c r="B10" s="28"/>
      <c r="C10" s="29"/>
      <c r="D10" s="29"/>
      <c r="E10" s="24"/>
      <c r="F10" s="24"/>
      <c r="G10" s="24"/>
      <c r="H10" s="24"/>
      <c r="I10" s="24"/>
      <c r="J10" s="24"/>
      <c r="K10" s="24"/>
      <c r="L10" s="30"/>
    </row>
    <row r="11" spans="1:12" ht="14.25" customHeight="1" x14ac:dyDescent="0.2">
      <c r="A11" s="113" t="s">
        <v>49</v>
      </c>
      <c r="B11" s="115" t="s">
        <v>151</v>
      </c>
      <c r="C11" s="117" t="s">
        <v>104</v>
      </c>
      <c r="D11" s="117" t="s">
        <v>139</v>
      </c>
      <c r="E11" s="104" t="s">
        <v>14</v>
      </c>
      <c r="F11" s="24" t="str">
        <f>IF(A11="Task Force", "", IF(E11="Active", "PAR Expires:", "New WG:"))</f>
        <v>PAR Expires:</v>
      </c>
      <c r="G11" s="39">
        <v>45291</v>
      </c>
      <c r="H11" s="25" t="s">
        <v>132</v>
      </c>
      <c r="I11" s="85">
        <v>2</v>
      </c>
      <c r="J11" s="85">
        <v>45</v>
      </c>
      <c r="K11" s="85" t="s">
        <v>26</v>
      </c>
      <c r="L11" s="86" t="s">
        <v>200</v>
      </c>
    </row>
    <row r="12" spans="1:12" x14ac:dyDescent="0.2">
      <c r="A12" s="114"/>
      <c r="B12" s="116"/>
      <c r="C12" s="118"/>
      <c r="D12" s="118"/>
      <c r="E12" s="105"/>
      <c r="F12" s="24" t="str">
        <f>IF(A11="Task Force", "", IF(E11="Active", "Ballot Date:", "Approved:"))</f>
        <v>Ballot Date:</v>
      </c>
      <c r="G12" s="38" t="s">
        <v>81</v>
      </c>
      <c r="H12" s="26"/>
      <c r="I12" s="85"/>
      <c r="J12" s="85"/>
      <c r="K12" s="85"/>
      <c r="L12" s="87"/>
    </row>
    <row r="13" spans="1:12" x14ac:dyDescent="0.2">
      <c r="A13" s="114"/>
      <c r="B13" s="116"/>
      <c r="C13" s="119"/>
      <c r="D13" s="119"/>
      <c r="E13" s="105"/>
      <c r="F13" s="24" t="str">
        <f>IF(A11="Task Force", "", IF(E11="Active", "Completion:", "Expires:"))</f>
        <v>Completion:</v>
      </c>
      <c r="G13" s="38" t="s">
        <v>92</v>
      </c>
      <c r="H13" s="26"/>
      <c r="I13" s="85"/>
      <c r="J13" s="85"/>
      <c r="K13" s="85"/>
      <c r="L13" s="88"/>
    </row>
    <row r="14" spans="1:12" ht="6.75" customHeight="1" x14ac:dyDescent="0.2">
      <c r="A14" s="27"/>
      <c r="B14" s="28"/>
      <c r="C14" s="68"/>
      <c r="D14" s="68"/>
      <c r="E14" s="24"/>
      <c r="F14" s="24"/>
      <c r="G14" s="24"/>
      <c r="H14" s="24"/>
      <c r="I14" s="24"/>
      <c r="J14" s="24"/>
      <c r="K14" s="24"/>
      <c r="L14" s="30"/>
    </row>
    <row r="15" spans="1:12" ht="13.9" customHeight="1" x14ac:dyDescent="0.2">
      <c r="A15" s="113" t="s">
        <v>50</v>
      </c>
      <c r="B15" s="115" t="s">
        <v>150</v>
      </c>
      <c r="C15" s="111" t="s">
        <v>99</v>
      </c>
      <c r="D15" s="117" t="s">
        <v>103</v>
      </c>
      <c r="E15" s="104" t="s">
        <v>14</v>
      </c>
      <c r="F15" s="24" t="str">
        <f>IF(A15="Task Force", "", IF(E15="Active", "PAR Expires:", "New WG:"))</f>
        <v>PAR Expires:</v>
      </c>
      <c r="G15" s="39">
        <v>45291</v>
      </c>
      <c r="H15" s="25" t="s">
        <v>132</v>
      </c>
      <c r="I15" s="85">
        <v>1</v>
      </c>
      <c r="J15" s="85">
        <v>35</v>
      </c>
      <c r="K15" s="85" t="s">
        <v>26</v>
      </c>
      <c r="L15" s="86" t="s">
        <v>199</v>
      </c>
    </row>
    <row r="16" spans="1:12" x14ac:dyDescent="0.2">
      <c r="A16" s="114"/>
      <c r="B16" s="116"/>
      <c r="C16" s="112"/>
      <c r="D16" s="118"/>
      <c r="E16" s="105"/>
      <c r="F16" s="24" t="str">
        <f>IF(A15="Task Force", "", IF(E15="Active", "Ballot Date:", "Approved:"))</f>
        <v>Ballot Date:</v>
      </c>
      <c r="G16" s="38" t="s">
        <v>81</v>
      </c>
      <c r="H16" s="26" t="s">
        <v>208</v>
      </c>
      <c r="I16" s="85"/>
      <c r="J16" s="85"/>
      <c r="K16" s="85"/>
      <c r="L16" s="87"/>
    </row>
    <row r="17" spans="1:12" x14ac:dyDescent="0.2">
      <c r="A17" s="114"/>
      <c r="B17" s="116"/>
      <c r="C17" s="112"/>
      <c r="D17" s="119"/>
      <c r="E17" s="105"/>
      <c r="F17" s="24" t="str">
        <f>IF(A15="Task Force", "", IF(E15="Active", "Completion:", "Expires:"))</f>
        <v>Completion:</v>
      </c>
      <c r="G17" s="38" t="s">
        <v>92</v>
      </c>
      <c r="H17" s="26"/>
      <c r="I17" s="85"/>
      <c r="J17" s="85"/>
      <c r="K17" s="85"/>
      <c r="L17" s="88"/>
    </row>
    <row r="18" spans="1:12" ht="6.75" customHeight="1" x14ac:dyDescent="0.2">
      <c r="A18" s="27"/>
      <c r="B18" s="28"/>
      <c r="C18" s="68"/>
      <c r="D18" s="68"/>
      <c r="E18" s="24"/>
      <c r="F18" s="24"/>
      <c r="G18" s="24"/>
      <c r="H18" s="24"/>
      <c r="I18" s="24"/>
      <c r="J18" s="24"/>
      <c r="K18" s="24"/>
      <c r="L18" s="30"/>
    </row>
    <row r="19" spans="1:12" ht="13.9" customHeight="1" x14ac:dyDescent="0.2">
      <c r="A19" s="120" t="s">
        <v>51</v>
      </c>
      <c r="B19" s="92" t="s">
        <v>63</v>
      </c>
      <c r="C19" s="127" t="s">
        <v>73</v>
      </c>
      <c r="D19" s="127" t="s">
        <v>73</v>
      </c>
      <c r="E19" s="97" t="s">
        <v>15</v>
      </c>
      <c r="F19" s="69" t="str">
        <f>IF(A19="Task Force", "", IF(E19="Active", "PAR Expires:", "New WG:"))</f>
        <v>New WG:</v>
      </c>
      <c r="G19" s="70"/>
      <c r="H19" s="71"/>
      <c r="I19" s="97" t="s">
        <v>19</v>
      </c>
      <c r="J19" s="97" t="s">
        <v>26</v>
      </c>
      <c r="K19" s="97" t="s">
        <v>26</v>
      </c>
      <c r="L19" s="101" t="s">
        <v>76</v>
      </c>
    </row>
    <row r="20" spans="1:12" x14ac:dyDescent="0.2">
      <c r="A20" s="121"/>
      <c r="B20" s="93"/>
      <c r="C20" s="128"/>
      <c r="D20" s="128"/>
      <c r="E20" s="98"/>
      <c r="F20" s="69" t="str">
        <f>IF(A19="Task Force", "", IF(E19="Active", "Ballot Date:", "Approved:"))</f>
        <v>Approved:</v>
      </c>
      <c r="G20" s="72"/>
      <c r="H20" s="73"/>
      <c r="I20" s="98"/>
      <c r="J20" s="98"/>
      <c r="K20" s="98"/>
      <c r="L20" s="102"/>
    </row>
    <row r="21" spans="1:12" x14ac:dyDescent="0.2">
      <c r="A21" s="121"/>
      <c r="B21" s="93"/>
      <c r="C21" s="129"/>
      <c r="D21" s="129"/>
      <c r="E21" s="135"/>
      <c r="F21" s="69" t="str">
        <f>IF(A19="Task Force", "", IF(E19="Active", "Completion:", "Expires:"))</f>
        <v>Expires:</v>
      </c>
      <c r="G21" s="72"/>
      <c r="H21" s="73"/>
      <c r="I21" s="135"/>
      <c r="J21" s="135"/>
      <c r="K21" s="135"/>
      <c r="L21" s="103"/>
    </row>
    <row r="22" spans="1:12" ht="6.75" customHeight="1" x14ac:dyDescent="0.2">
      <c r="A22" s="27"/>
      <c r="B22" s="28"/>
      <c r="C22" s="68"/>
      <c r="D22" s="68"/>
      <c r="E22" s="24"/>
      <c r="F22" s="24"/>
      <c r="G22" s="24"/>
      <c r="H22" s="24"/>
      <c r="I22" s="24"/>
      <c r="J22" s="24"/>
      <c r="K22" s="24"/>
      <c r="L22" s="30"/>
    </row>
    <row r="23" spans="1:12" ht="13.9" customHeight="1" x14ac:dyDescent="0.2">
      <c r="A23" s="113" t="s">
        <v>52</v>
      </c>
      <c r="B23" s="115" t="s">
        <v>152</v>
      </c>
      <c r="C23" s="117" t="s">
        <v>104</v>
      </c>
      <c r="D23" s="117" t="s">
        <v>138</v>
      </c>
      <c r="E23" s="104" t="s">
        <v>14</v>
      </c>
      <c r="F23" s="24" t="str">
        <f>IF(A23="Task Force", "", IF(E23="Active", "PAR Expires:", "New WG:"))</f>
        <v>PAR Expires:</v>
      </c>
      <c r="G23" s="76">
        <v>46022</v>
      </c>
      <c r="H23" s="78" t="s">
        <v>132</v>
      </c>
      <c r="I23" s="85">
        <v>1</v>
      </c>
      <c r="J23" s="85">
        <v>45</v>
      </c>
      <c r="K23" s="85" t="s">
        <v>26</v>
      </c>
      <c r="L23" s="86" t="s">
        <v>147</v>
      </c>
    </row>
    <row r="24" spans="1:12" x14ac:dyDescent="0.2">
      <c r="A24" s="114"/>
      <c r="B24" s="116"/>
      <c r="C24" s="118"/>
      <c r="D24" s="118"/>
      <c r="E24" s="105"/>
      <c r="F24" s="24" t="str">
        <f>IF(A23="Task Force", "", IF(E23="Active", "Ballot Date:", "Approved:"))</f>
        <v>Ballot Date:</v>
      </c>
      <c r="G24" s="77" t="s">
        <v>81</v>
      </c>
      <c r="H24" s="26"/>
      <c r="I24" s="85"/>
      <c r="J24" s="85"/>
      <c r="K24" s="85"/>
      <c r="L24" s="87"/>
    </row>
    <row r="25" spans="1:12" x14ac:dyDescent="0.2">
      <c r="A25" s="114"/>
      <c r="B25" s="116"/>
      <c r="C25" s="119"/>
      <c r="D25" s="119"/>
      <c r="E25" s="105"/>
      <c r="F25" s="24" t="str">
        <f>IF(A23="Task Force", "", IF(E23="Active", "Completion:", "Expires:"))</f>
        <v>Completion:</v>
      </c>
      <c r="G25" s="77" t="s">
        <v>81</v>
      </c>
      <c r="H25" s="26"/>
      <c r="I25" s="85"/>
      <c r="J25" s="85"/>
      <c r="K25" s="85"/>
      <c r="L25" s="88"/>
    </row>
    <row r="26" spans="1:12" ht="6.75" customHeight="1" x14ac:dyDescent="0.2">
      <c r="A26" s="27"/>
      <c r="B26" s="28"/>
      <c r="C26" s="68"/>
      <c r="D26" s="68"/>
      <c r="E26" s="24"/>
      <c r="F26" s="24"/>
      <c r="G26" s="24"/>
      <c r="H26" s="24"/>
      <c r="I26" s="24"/>
      <c r="J26" s="24"/>
      <c r="K26" s="24"/>
      <c r="L26" s="30"/>
    </row>
    <row r="27" spans="1:12" ht="13.9" customHeight="1" x14ac:dyDescent="0.2">
      <c r="A27" s="113" t="s">
        <v>53</v>
      </c>
      <c r="B27" s="115" t="s">
        <v>153</v>
      </c>
      <c r="C27" s="108" t="s">
        <v>140</v>
      </c>
      <c r="D27" s="123" t="s">
        <v>205</v>
      </c>
      <c r="E27" s="104" t="s">
        <v>14</v>
      </c>
      <c r="F27" s="24" t="str">
        <f>IF(A27="Task Force", "", IF(E27="Active", "PAR Expires:", "New WG:"))</f>
        <v>PAR Expires:</v>
      </c>
      <c r="G27" s="76">
        <v>45657</v>
      </c>
      <c r="H27" s="78" t="s">
        <v>132</v>
      </c>
      <c r="I27" s="85">
        <v>2</v>
      </c>
      <c r="J27" s="85">
        <v>65</v>
      </c>
      <c r="K27" s="85" t="s">
        <v>26</v>
      </c>
      <c r="L27" s="86" t="s">
        <v>141</v>
      </c>
    </row>
    <row r="28" spans="1:12" x14ac:dyDescent="0.2">
      <c r="A28" s="114"/>
      <c r="B28" s="116"/>
      <c r="C28" s="110"/>
      <c r="D28" s="112"/>
      <c r="E28" s="105"/>
      <c r="F28" s="24" t="str">
        <f>IF(A27="Task Force", "", IF(E27="Active", "Ballot Date:", "Approved:"))</f>
        <v>Ballot Date:</v>
      </c>
      <c r="G28" s="77" t="s">
        <v>81</v>
      </c>
      <c r="H28" s="78"/>
      <c r="I28" s="85"/>
      <c r="J28" s="85"/>
      <c r="K28" s="85"/>
      <c r="L28" s="87"/>
    </row>
    <row r="29" spans="1:12" x14ac:dyDescent="0.2">
      <c r="A29" s="114"/>
      <c r="B29" s="116"/>
      <c r="C29" s="110"/>
      <c r="D29" s="112"/>
      <c r="E29" s="105"/>
      <c r="F29" s="24" t="str">
        <f>IF(A27="Task Force", "", IF(E27="Active", "Completion:", "Expires:"))</f>
        <v>Completion:</v>
      </c>
      <c r="G29" s="77" t="s">
        <v>81</v>
      </c>
      <c r="H29" s="78"/>
      <c r="I29" s="85"/>
      <c r="J29" s="85"/>
      <c r="K29" s="85"/>
      <c r="L29" s="88"/>
    </row>
    <row r="30" spans="1:12" ht="6.75" customHeight="1" x14ac:dyDescent="0.2">
      <c r="A30" s="27"/>
      <c r="B30" s="28"/>
      <c r="C30" s="29"/>
      <c r="D30" s="29"/>
      <c r="E30" s="24"/>
      <c r="F30" s="24"/>
      <c r="G30" s="24"/>
      <c r="H30" s="24"/>
      <c r="I30" s="24"/>
      <c r="J30" s="24"/>
      <c r="K30" s="24"/>
      <c r="L30" s="30"/>
    </row>
    <row r="31" spans="1:12" ht="14.25" customHeight="1" x14ac:dyDescent="0.2">
      <c r="A31" s="120" t="s">
        <v>54</v>
      </c>
      <c r="B31" s="92" t="s">
        <v>83</v>
      </c>
      <c r="C31" s="94" t="s">
        <v>86</v>
      </c>
      <c r="D31" s="94" t="s">
        <v>86</v>
      </c>
      <c r="E31" s="97" t="s">
        <v>15</v>
      </c>
      <c r="F31" s="69" t="str">
        <f>IF(A31="Task Force", "", IF(E31="Active", "PAR Expires:", "New WG:"))</f>
        <v>New WG:</v>
      </c>
      <c r="G31" s="74"/>
      <c r="H31" s="71" t="s">
        <v>64</v>
      </c>
      <c r="I31" s="100" t="s">
        <v>19</v>
      </c>
      <c r="J31" s="100" t="s">
        <v>26</v>
      </c>
      <c r="K31" s="100" t="s">
        <v>26</v>
      </c>
      <c r="L31" s="101" t="s">
        <v>76</v>
      </c>
    </row>
    <row r="32" spans="1:12" x14ac:dyDescent="0.2">
      <c r="A32" s="121"/>
      <c r="B32" s="93"/>
      <c r="C32" s="95"/>
      <c r="D32" s="95"/>
      <c r="E32" s="98"/>
      <c r="F32" s="69" t="str">
        <f>IF(A31="Task Force", "", IF(E31="Active", "Ballot Date:", "Approved:"))</f>
        <v>Approved:</v>
      </c>
      <c r="G32" s="75"/>
      <c r="H32" s="73" t="s">
        <v>65</v>
      </c>
      <c r="I32" s="100"/>
      <c r="J32" s="100"/>
      <c r="K32" s="100"/>
      <c r="L32" s="102"/>
    </row>
    <row r="33" spans="1:12" x14ac:dyDescent="0.2">
      <c r="A33" s="121"/>
      <c r="B33" s="93"/>
      <c r="C33" s="95"/>
      <c r="D33" s="95"/>
      <c r="E33" s="98"/>
      <c r="F33" s="69" t="str">
        <f>IF(A31="Task Force", "", IF(E31="Active", "Completion:", "Expires:"))</f>
        <v>Expires:</v>
      </c>
      <c r="G33" s="75"/>
      <c r="H33" s="73" t="s">
        <v>66</v>
      </c>
      <c r="I33" s="100"/>
      <c r="J33" s="100"/>
      <c r="K33" s="100"/>
      <c r="L33" s="103"/>
    </row>
    <row r="34" spans="1:12" ht="6.75" customHeight="1" x14ac:dyDescent="0.2">
      <c r="A34" s="27"/>
      <c r="B34" s="28"/>
      <c r="C34" s="29"/>
      <c r="D34" s="29"/>
      <c r="E34" s="24"/>
      <c r="F34" s="24"/>
      <c r="G34" s="24"/>
      <c r="H34" s="24"/>
      <c r="I34" s="24"/>
      <c r="J34" s="24"/>
      <c r="K34" s="24"/>
      <c r="L34" s="30"/>
    </row>
    <row r="35" spans="1:12" x14ac:dyDescent="0.2">
      <c r="A35" s="113" t="s">
        <v>55</v>
      </c>
      <c r="B35" s="115" t="s">
        <v>201</v>
      </c>
      <c r="C35" s="108" t="s">
        <v>161</v>
      </c>
      <c r="D35" s="108" t="s">
        <v>100</v>
      </c>
      <c r="E35" s="104" t="s">
        <v>14</v>
      </c>
      <c r="F35" s="24" t="str">
        <f>IF(A35="Task Force", "", IF(E35="Active", "PAR Expires:", "New WG:"))</f>
        <v>PAR Expires:</v>
      </c>
      <c r="G35" s="39" t="s">
        <v>144</v>
      </c>
      <c r="H35" s="25" t="s">
        <v>132</v>
      </c>
      <c r="I35" s="85">
        <v>1</v>
      </c>
      <c r="J35" s="85">
        <v>45</v>
      </c>
      <c r="K35" s="85" t="s">
        <v>26</v>
      </c>
      <c r="L35" s="86" t="s">
        <v>162</v>
      </c>
    </row>
    <row r="36" spans="1:12" x14ac:dyDescent="0.2">
      <c r="A36" s="114"/>
      <c r="B36" s="116"/>
      <c r="C36" s="110"/>
      <c r="D36" s="109"/>
      <c r="E36" s="105"/>
      <c r="F36" s="24" t="str">
        <f>IF(A35="Task Force", "", IF(E35="Active", "Ballot Date:", "Approved:"))</f>
        <v>Ballot Date:</v>
      </c>
      <c r="G36" s="38">
        <v>43545</v>
      </c>
      <c r="H36" s="26"/>
      <c r="I36" s="85"/>
      <c r="J36" s="85"/>
      <c r="K36" s="85"/>
      <c r="L36" s="87"/>
    </row>
    <row r="37" spans="1:12" x14ac:dyDescent="0.2">
      <c r="A37" s="114"/>
      <c r="B37" s="116"/>
      <c r="C37" s="110"/>
      <c r="D37" s="109"/>
      <c r="E37" s="105"/>
      <c r="F37" s="24" t="str">
        <f>IF(A35="Task Force", "", IF(E35="Active", "Completion:", "Expires:"))</f>
        <v>Completion:</v>
      </c>
      <c r="G37" s="38">
        <v>47483</v>
      </c>
      <c r="H37" s="26"/>
      <c r="I37" s="85"/>
      <c r="J37" s="85"/>
      <c r="K37" s="85"/>
      <c r="L37" s="88"/>
    </row>
    <row r="38" spans="1:12" ht="6.75" customHeight="1" x14ac:dyDescent="0.2">
      <c r="A38" s="27"/>
      <c r="B38" s="28"/>
      <c r="C38" s="29"/>
      <c r="D38" s="29"/>
      <c r="E38" s="24"/>
      <c r="F38" s="24"/>
      <c r="G38" s="24"/>
      <c r="H38" s="24"/>
      <c r="I38" s="24"/>
      <c r="J38" s="24"/>
      <c r="K38" s="24"/>
      <c r="L38" s="30"/>
    </row>
    <row r="39" spans="1:12" ht="14.25" customHeight="1" x14ac:dyDescent="0.2">
      <c r="A39" s="113" t="s">
        <v>56</v>
      </c>
      <c r="B39" s="115" t="s">
        <v>84</v>
      </c>
      <c r="C39" s="122" t="s">
        <v>148</v>
      </c>
      <c r="D39" s="108" t="s">
        <v>158</v>
      </c>
      <c r="E39" s="104" t="s">
        <v>14</v>
      </c>
      <c r="F39" s="24" t="str">
        <f>IF(A39="Task Force", "", IF(E39="Active", "PAR Expires:", "New WG:"))</f>
        <v>PAR Expires:</v>
      </c>
      <c r="G39" s="39">
        <v>46022</v>
      </c>
      <c r="H39" s="78" t="s">
        <v>132</v>
      </c>
      <c r="I39" s="85">
        <v>1</v>
      </c>
      <c r="J39" s="85">
        <v>35</v>
      </c>
      <c r="K39" s="85" t="s">
        <v>26</v>
      </c>
      <c r="L39" s="86" t="s">
        <v>157</v>
      </c>
    </row>
    <row r="40" spans="1:12" x14ac:dyDescent="0.2">
      <c r="A40" s="114"/>
      <c r="B40" s="116"/>
      <c r="C40" s="110"/>
      <c r="D40" s="110"/>
      <c r="E40" s="105"/>
      <c r="F40" s="24" t="str">
        <f>IF(A39="Task Force", "", IF(E39="Active", "Ballot Date:", "Approved:"))</f>
        <v>Ballot Date:</v>
      </c>
      <c r="G40" s="38">
        <v>42635</v>
      </c>
      <c r="H40" s="26"/>
      <c r="I40" s="85"/>
      <c r="J40" s="85"/>
      <c r="K40" s="85"/>
      <c r="L40" s="87"/>
    </row>
    <row r="41" spans="1:12" x14ac:dyDescent="0.2">
      <c r="A41" s="114"/>
      <c r="B41" s="116"/>
      <c r="C41" s="110"/>
      <c r="D41" s="110"/>
      <c r="E41" s="105"/>
      <c r="F41" s="24" t="str">
        <f>IF(A39="Task Force", "", IF(E39="Active", "Completion:", "Expires:"))</f>
        <v>Completion:</v>
      </c>
      <c r="G41" s="38">
        <v>46387</v>
      </c>
      <c r="H41" s="26"/>
      <c r="I41" s="85"/>
      <c r="J41" s="85"/>
      <c r="K41" s="85"/>
      <c r="L41" s="88"/>
    </row>
    <row r="42" spans="1:12" ht="6.75" customHeight="1" x14ac:dyDescent="0.2">
      <c r="A42" s="27"/>
      <c r="B42" s="28"/>
      <c r="C42" s="29"/>
      <c r="D42" s="29"/>
      <c r="E42" s="24"/>
      <c r="F42" s="24"/>
      <c r="G42" s="24"/>
      <c r="H42" s="24"/>
      <c r="I42" s="24"/>
      <c r="J42" s="24"/>
      <c r="K42" s="24"/>
      <c r="L42" s="30"/>
    </row>
    <row r="43" spans="1:12" ht="13.9" customHeight="1" x14ac:dyDescent="0.2">
      <c r="A43" s="113" t="s">
        <v>57</v>
      </c>
      <c r="B43" s="115" t="s">
        <v>106</v>
      </c>
      <c r="C43" s="122" t="s">
        <v>155</v>
      </c>
      <c r="D43" s="122" t="s">
        <v>156</v>
      </c>
      <c r="E43" s="104" t="s">
        <v>14</v>
      </c>
      <c r="F43" s="24" t="str">
        <f>IF(A43="Task Force", "", IF(E43="Active", "PAR Expires:", "New WG:"))</f>
        <v>PAR Expires:</v>
      </c>
      <c r="G43" s="39">
        <v>46752</v>
      </c>
      <c r="H43" s="39" t="s">
        <v>132</v>
      </c>
      <c r="I43" s="85">
        <v>1</v>
      </c>
      <c r="J43" s="85">
        <v>35</v>
      </c>
      <c r="K43" s="85" t="s">
        <v>26</v>
      </c>
      <c r="L43" s="86" t="s">
        <v>206</v>
      </c>
    </row>
    <row r="44" spans="1:12" x14ac:dyDescent="0.2">
      <c r="A44" s="114"/>
      <c r="B44" s="116"/>
      <c r="C44" s="110"/>
      <c r="D44" s="110"/>
      <c r="E44" s="105"/>
      <c r="F44" s="24" t="str">
        <f>IF(A43="Task Force", "", IF(E43="Active", "Ballot Date:", "Approved:"))</f>
        <v>Ballot Date:</v>
      </c>
      <c r="G44" s="38" t="s">
        <v>81</v>
      </c>
      <c r="H44" s="26"/>
      <c r="I44" s="85"/>
      <c r="J44" s="85"/>
      <c r="K44" s="85"/>
      <c r="L44" s="87"/>
    </row>
    <row r="45" spans="1:12" x14ac:dyDescent="0.2">
      <c r="A45" s="114"/>
      <c r="B45" s="116"/>
      <c r="C45" s="110"/>
      <c r="D45" s="110"/>
      <c r="E45" s="105"/>
      <c r="F45" s="24" t="str">
        <f>IF(A43="Task Force", "", IF(E43="Active", "Completion:", "Expires:"))</f>
        <v>Completion:</v>
      </c>
      <c r="G45" s="51" t="s">
        <v>81</v>
      </c>
      <c r="H45" s="26"/>
      <c r="I45" s="85"/>
      <c r="J45" s="85"/>
      <c r="K45" s="85"/>
      <c r="L45" s="88"/>
    </row>
    <row r="46" spans="1:12" ht="6.75" customHeight="1" x14ac:dyDescent="0.2">
      <c r="A46" s="27"/>
      <c r="B46" s="28"/>
      <c r="C46" s="29"/>
      <c r="D46" s="29"/>
      <c r="E46" s="24"/>
      <c r="F46" s="24"/>
      <c r="G46" s="24"/>
      <c r="H46" s="24"/>
      <c r="I46" s="24"/>
      <c r="J46" s="24"/>
      <c r="K46" s="24"/>
      <c r="L46" s="30"/>
    </row>
    <row r="47" spans="1:12" ht="13.9" customHeight="1" x14ac:dyDescent="0.2">
      <c r="A47" s="120" t="s">
        <v>58</v>
      </c>
      <c r="B47" s="92" t="s">
        <v>85</v>
      </c>
      <c r="C47" s="94" t="s">
        <v>74</v>
      </c>
      <c r="D47" s="96"/>
      <c r="E47" s="97" t="s">
        <v>15</v>
      </c>
      <c r="F47" s="69" t="str">
        <f>IF(A47="Task Force", "", IF(E47="Active", "PAR Expires:", "New WG:"))</f>
        <v>New WG:</v>
      </c>
      <c r="G47" s="74"/>
      <c r="H47" s="73" t="s">
        <v>74</v>
      </c>
      <c r="I47" s="100" t="s">
        <v>19</v>
      </c>
      <c r="J47" s="100" t="s">
        <v>26</v>
      </c>
      <c r="K47" s="100" t="s">
        <v>26</v>
      </c>
      <c r="L47" s="101" t="s">
        <v>76</v>
      </c>
    </row>
    <row r="48" spans="1:12" x14ac:dyDescent="0.2">
      <c r="A48" s="121"/>
      <c r="B48" s="93"/>
      <c r="C48" s="95"/>
      <c r="D48" s="95"/>
      <c r="E48" s="98"/>
      <c r="F48" s="69" t="str">
        <f>IF(A47="Task Force", "", IF(E47="Active", "Ballot Date:", "Approved:"))</f>
        <v>Approved:</v>
      </c>
      <c r="G48" s="75"/>
      <c r="H48" s="73"/>
      <c r="I48" s="100"/>
      <c r="J48" s="100"/>
      <c r="K48" s="100"/>
      <c r="L48" s="102"/>
    </row>
    <row r="49" spans="1:12" x14ac:dyDescent="0.2">
      <c r="A49" s="121"/>
      <c r="B49" s="93"/>
      <c r="C49" s="95"/>
      <c r="D49" s="95"/>
      <c r="E49" s="98"/>
      <c r="F49" s="69" t="str">
        <f>IF(A47="Task Force", "", IF(E47="Active", "Completion:", "Expires:"))</f>
        <v>Expires:</v>
      </c>
      <c r="G49" s="75"/>
      <c r="H49" s="73"/>
      <c r="I49" s="100"/>
      <c r="J49" s="100"/>
      <c r="K49" s="100"/>
      <c r="L49" s="103"/>
    </row>
    <row r="50" spans="1:12" ht="6.75" customHeight="1" x14ac:dyDescent="0.2">
      <c r="A50" s="27"/>
      <c r="B50" s="28"/>
      <c r="C50" s="29"/>
      <c r="D50" s="29"/>
      <c r="E50" s="24"/>
      <c r="F50" s="24"/>
      <c r="G50" s="24"/>
      <c r="H50" s="24"/>
      <c r="I50" s="24"/>
      <c r="J50" s="24"/>
      <c r="K50" s="24"/>
      <c r="L50" s="30"/>
    </row>
    <row r="51" spans="1:12" x14ac:dyDescent="0.2">
      <c r="A51" s="113" t="s">
        <v>68</v>
      </c>
      <c r="B51" s="115" t="s">
        <v>69</v>
      </c>
      <c r="C51" s="111" t="s">
        <v>136</v>
      </c>
      <c r="D51" s="111" t="s">
        <v>137</v>
      </c>
      <c r="E51" s="104" t="s">
        <v>14</v>
      </c>
      <c r="F51" s="24" t="str">
        <f>IF(A51="Task Force", "", IF(E51="Active", "PAR Expires:", "New WG:"))</f>
        <v>PAR Expires:</v>
      </c>
      <c r="G51" s="39">
        <v>45657</v>
      </c>
      <c r="H51" s="39" t="s">
        <v>132</v>
      </c>
      <c r="I51" s="85">
        <v>1</v>
      </c>
      <c r="J51" s="85">
        <v>45</v>
      </c>
      <c r="K51" s="85" t="s">
        <v>26</v>
      </c>
      <c r="L51" s="86" t="s">
        <v>204</v>
      </c>
    </row>
    <row r="52" spans="1:12" x14ac:dyDescent="0.2">
      <c r="A52" s="114"/>
      <c r="B52" s="116"/>
      <c r="C52" s="112"/>
      <c r="D52" s="112"/>
      <c r="E52" s="105"/>
      <c r="F52" s="24" t="str">
        <f>IF(A51="Task Force", "", IF(E51="Active", "Ballot Date:", "Approved:"))</f>
        <v>Ballot Date:</v>
      </c>
      <c r="G52" s="38" t="s">
        <v>81</v>
      </c>
      <c r="H52" s="67"/>
      <c r="I52" s="85"/>
      <c r="J52" s="85"/>
      <c r="K52" s="85"/>
      <c r="L52" s="87"/>
    </row>
    <row r="53" spans="1:12" x14ac:dyDescent="0.2">
      <c r="A53" s="114"/>
      <c r="B53" s="116"/>
      <c r="C53" s="112"/>
      <c r="D53" s="112"/>
      <c r="E53" s="105"/>
      <c r="F53" s="24" t="str">
        <f>IF(A51="Task Force", "", IF(E51="Active", "Completion:", "Expires:"))</f>
        <v>Completion:</v>
      </c>
      <c r="G53" s="38" t="s">
        <v>81</v>
      </c>
      <c r="H53" s="26"/>
      <c r="I53" s="85"/>
      <c r="J53" s="85"/>
      <c r="K53" s="85"/>
      <c r="L53" s="88"/>
    </row>
    <row r="54" spans="1:12" ht="6.75" customHeight="1" x14ac:dyDescent="0.2">
      <c r="A54" s="27"/>
      <c r="B54" s="28"/>
      <c r="C54" s="29"/>
      <c r="D54" s="29"/>
      <c r="E54" s="24"/>
      <c r="F54" s="24"/>
      <c r="G54" s="24"/>
      <c r="H54" s="24"/>
      <c r="I54" s="24"/>
      <c r="J54" s="24"/>
      <c r="K54" s="24"/>
      <c r="L54" s="30"/>
    </row>
    <row r="55" spans="1:12" x14ac:dyDescent="0.2">
      <c r="A55" s="113" t="s">
        <v>59</v>
      </c>
      <c r="B55" s="115" t="s">
        <v>87</v>
      </c>
      <c r="C55" s="108" t="s">
        <v>100</v>
      </c>
      <c r="D55" s="108" t="s">
        <v>149</v>
      </c>
      <c r="E55" s="104" t="s">
        <v>14</v>
      </c>
      <c r="F55" s="24" t="str">
        <f>IF(A55="Task Force", "", IF(E55="Active", "PAR Expires:", "New WG:"))</f>
        <v>PAR Expires:</v>
      </c>
      <c r="G55" s="39">
        <v>46387</v>
      </c>
      <c r="H55" s="78" t="s">
        <v>132</v>
      </c>
      <c r="I55" s="85">
        <v>1</v>
      </c>
      <c r="J55" s="85">
        <v>35</v>
      </c>
      <c r="K55" s="85" t="s">
        <v>26</v>
      </c>
      <c r="L55" s="86" t="s">
        <v>198</v>
      </c>
    </row>
    <row r="56" spans="1:12" x14ac:dyDescent="0.2">
      <c r="A56" s="114"/>
      <c r="B56" s="116"/>
      <c r="C56" s="109"/>
      <c r="D56" s="109"/>
      <c r="E56" s="105"/>
      <c r="F56" s="24" t="str">
        <f>IF(A55="Task Force", "", IF(E55="Active", "Ballot Date:", "Approved:"))</f>
        <v>Ballot Date:</v>
      </c>
      <c r="G56" s="38" t="s">
        <v>81</v>
      </c>
      <c r="H56" s="26"/>
      <c r="I56" s="85"/>
      <c r="J56" s="85"/>
      <c r="K56" s="85"/>
      <c r="L56" s="87"/>
    </row>
    <row r="57" spans="1:12" x14ac:dyDescent="0.2">
      <c r="A57" s="114"/>
      <c r="B57" s="116"/>
      <c r="C57" s="109"/>
      <c r="D57" s="109"/>
      <c r="E57" s="105"/>
      <c r="F57" s="24" t="str">
        <f>IF(A55="Task Force", "", IF(E55="Active", "Completion:", "Expires:"))</f>
        <v>Completion:</v>
      </c>
      <c r="G57" s="38" t="s">
        <v>81</v>
      </c>
      <c r="H57" s="26"/>
      <c r="I57" s="85"/>
      <c r="J57" s="85"/>
      <c r="K57" s="85"/>
      <c r="L57" s="88"/>
    </row>
    <row r="58" spans="1:12" ht="6.75" customHeight="1" x14ac:dyDescent="0.2">
      <c r="A58" s="27"/>
      <c r="B58" s="28"/>
      <c r="C58" s="29"/>
      <c r="D58" s="29"/>
      <c r="E58" s="24"/>
      <c r="F58" s="24"/>
      <c r="G58" s="24"/>
      <c r="H58" s="24"/>
      <c r="I58" s="24"/>
      <c r="J58" s="24"/>
      <c r="K58" s="24"/>
      <c r="L58" s="30"/>
    </row>
    <row r="59" spans="1:12" ht="14.25" customHeight="1" x14ac:dyDescent="0.2">
      <c r="A59" s="120" t="s">
        <v>60</v>
      </c>
      <c r="B59" s="92" t="s">
        <v>88</v>
      </c>
      <c r="C59" s="94" t="s">
        <v>26</v>
      </c>
      <c r="D59" s="96" t="s">
        <v>26</v>
      </c>
      <c r="E59" s="97" t="s">
        <v>15</v>
      </c>
      <c r="F59" s="69" t="str">
        <f>IF(A59="Task Force", "", IF(E59="Active", "PAR Expires:", "New WG:"))</f>
        <v>New WG:</v>
      </c>
      <c r="G59" s="74" t="s">
        <v>72</v>
      </c>
      <c r="H59" s="73" t="s">
        <v>134</v>
      </c>
      <c r="I59" s="99" t="s">
        <v>70</v>
      </c>
      <c r="J59" s="100" t="s">
        <v>26</v>
      </c>
      <c r="K59" s="100" t="s">
        <v>26</v>
      </c>
      <c r="L59" s="101" t="s">
        <v>76</v>
      </c>
    </row>
    <row r="60" spans="1:12" x14ac:dyDescent="0.2">
      <c r="A60" s="121"/>
      <c r="B60" s="93"/>
      <c r="C60" s="95"/>
      <c r="D60" s="95"/>
      <c r="E60" s="98"/>
      <c r="F60" s="69" t="str">
        <f>IF(A59="Task Force", "", IF(E59="Active", "Ballot Date:", "Approved:"))</f>
        <v>Approved:</v>
      </c>
      <c r="G60" s="75"/>
      <c r="H60" s="73" t="s">
        <v>135</v>
      </c>
      <c r="I60" s="99"/>
      <c r="J60" s="100"/>
      <c r="K60" s="100"/>
      <c r="L60" s="102"/>
    </row>
    <row r="61" spans="1:12" x14ac:dyDescent="0.2">
      <c r="A61" s="121"/>
      <c r="B61" s="93"/>
      <c r="C61" s="95"/>
      <c r="D61" s="95"/>
      <c r="E61" s="98"/>
      <c r="F61" s="69" t="str">
        <f>IF(A59="Task Force", "", IF(E59="Active", "Completion:", "Expires:"))</f>
        <v>Expires:</v>
      </c>
      <c r="G61" s="75"/>
      <c r="H61" s="73"/>
      <c r="I61" s="99"/>
      <c r="J61" s="100"/>
      <c r="K61" s="100"/>
      <c r="L61" s="103"/>
    </row>
    <row r="62" spans="1:12" ht="6.75" customHeight="1" x14ac:dyDescent="0.2">
      <c r="A62" s="27"/>
      <c r="B62" s="28"/>
      <c r="C62" s="29"/>
      <c r="D62" s="29"/>
      <c r="E62" s="24"/>
      <c r="F62" s="24"/>
      <c r="G62" s="24"/>
      <c r="H62" s="24"/>
      <c r="I62" s="24"/>
      <c r="J62" s="24"/>
      <c r="K62" s="24"/>
      <c r="L62" s="30"/>
    </row>
    <row r="63" spans="1:12" x14ac:dyDescent="0.2">
      <c r="A63" s="113" t="s">
        <v>61</v>
      </c>
      <c r="B63" s="115" t="s">
        <v>89</v>
      </c>
      <c r="C63" s="117" t="s">
        <v>103</v>
      </c>
      <c r="D63" s="122" t="s">
        <v>168</v>
      </c>
      <c r="E63" s="104" t="s">
        <v>14</v>
      </c>
      <c r="F63" s="24" t="str">
        <f>IF(A63="Task Force", "", IF(E63="Active", "PAR Expires:", "New WG:"))</f>
        <v>PAR Expires:</v>
      </c>
      <c r="G63" s="39" t="s">
        <v>79</v>
      </c>
      <c r="H63" s="39" t="s">
        <v>133</v>
      </c>
      <c r="I63" s="85">
        <v>1</v>
      </c>
      <c r="J63" s="85">
        <v>35</v>
      </c>
      <c r="K63" s="85" t="s">
        <v>26</v>
      </c>
      <c r="L63" s="86" t="s">
        <v>160</v>
      </c>
    </row>
    <row r="64" spans="1:12" x14ac:dyDescent="0.2">
      <c r="A64" s="114"/>
      <c r="B64" s="116"/>
      <c r="C64" s="118"/>
      <c r="D64" s="110"/>
      <c r="E64" s="105"/>
      <c r="F64" s="24" t="str">
        <f>IF(A63="Task Force", "", IF(E63="Active", "Ballot Date:", "Approved:"))</f>
        <v>Ballot Date:</v>
      </c>
      <c r="G64" s="38">
        <v>42817</v>
      </c>
      <c r="H64" s="26" t="s">
        <v>159</v>
      </c>
      <c r="I64" s="85"/>
      <c r="J64" s="85"/>
      <c r="K64" s="85"/>
      <c r="L64" s="87"/>
    </row>
    <row r="65" spans="1:12" x14ac:dyDescent="0.2">
      <c r="A65" s="114"/>
      <c r="B65" s="116"/>
      <c r="C65" s="119"/>
      <c r="D65" s="110"/>
      <c r="E65" s="105"/>
      <c r="F65" s="24" t="str">
        <f>IF(A63="Task Force", "", IF(E63="Active", "Completion:", "Expires:"))</f>
        <v>Completion:</v>
      </c>
      <c r="G65" s="38">
        <v>46752</v>
      </c>
      <c r="H65" s="26"/>
      <c r="I65" s="85"/>
      <c r="J65" s="85"/>
      <c r="K65" s="85"/>
      <c r="L65" s="88"/>
    </row>
    <row r="66" spans="1:12" ht="6.75" customHeight="1" x14ac:dyDescent="0.2">
      <c r="A66" s="27"/>
      <c r="B66" s="28"/>
      <c r="C66" s="29"/>
      <c r="D66" s="29"/>
      <c r="E66" s="24"/>
      <c r="F66" s="24"/>
      <c r="G66" s="24"/>
      <c r="H66" s="24"/>
      <c r="I66" s="24"/>
      <c r="J66" s="24"/>
      <c r="K66" s="24"/>
      <c r="L66" s="30"/>
    </row>
    <row r="67" spans="1:12" ht="13.9" customHeight="1" x14ac:dyDescent="0.2">
      <c r="A67" s="113" t="s">
        <v>71</v>
      </c>
      <c r="B67" s="115" t="s">
        <v>90</v>
      </c>
      <c r="C67" s="117" t="s">
        <v>103</v>
      </c>
      <c r="D67" s="122" t="s">
        <v>168</v>
      </c>
      <c r="E67" s="104" t="s">
        <v>14</v>
      </c>
      <c r="F67" s="24" t="str">
        <f>IF(A67="Task Force", "", IF(E67="Active", "PAR Expires:", "New WG:"))</f>
        <v>PAR Expires:</v>
      </c>
      <c r="G67" s="39" t="s">
        <v>79</v>
      </c>
      <c r="H67" s="39" t="s">
        <v>133</v>
      </c>
      <c r="I67" s="85">
        <v>1</v>
      </c>
      <c r="J67" s="85">
        <v>35</v>
      </c>
      <c r="K67" s="85" t="s">
        <v>26</v>
      </c>
      <c r="L67" s="86" t="s">
        <v>160</v>
      </c>
    </row>
    <row r="68" spans="1:12" x14ac:dyDescent="0.2">
      <c r="A68" s="114"/>
      <c r="B68" s="116"/>
      <c r="C68" s="118"/>
      <c r="D68" s="110"/>
      <c r="E68" s="105"/>
      <c r="F68" s="24" t="str">
        <f>IF(A67="Task Force", "", IF(E67="Active", "Ballot Date:", "Approved:"))</f>
        <v>Ballot Date:</v>
      </c>
      <c r="G68" s="38">
        <v>43006</v>
      </c>
      <c r="H68" s="26" t="s">
        <v>159</v>
      </c>
      <c r="I68" s="85"/>
      <c r="J68" s="85"/>
      <c r="K68" s="85"/>
      <c r="L68" s="87"/>
    </row>
    <row r="69" spans="1:12" x14ac:dyDescent="0.2">
      <c r="A69" s="114"/>
      <c r="B69" s="116"/>
      <c r="C69" s="119"/>
      <c r="D69" s="110"/>
      <c r="E69" s="105"/>
      <c r="F69" s="24" t="str">
        <f>IF(A67="Task Force", "", IF(E67="Active", "Completion:", "Expires:"))</f>
        <v>Completion:</v>
      </c>
      <c r="G69" s="38">
        <v>46752</v>
      </c>
      <c r="H69" s="26"/>
      <c r="I69" s="85"/>
      <c r="J69" s="85"/>
      <c r="K69" s="85"/>
      <c r="L69" s="88"/>
    </row>
    <row r="70" spans="1:12" ht="6.75" customHeight="1" x14ac:dyDescent="0.2">
      <c r="A70" s="27"/>
      <c r="B70" s="28"/>
      <c r="C70" s="29"/>
      <c r="D70" s="29"/>
      <c r="E70" s="24"/>
      <c r="F70" s="24"/>
      <c r="G70" s="24"/>
      <c r="H70" s="24"/>
      <c r="I70" s="24"/>
      <c r="J70" s="24"/>
      <c r="K70" s="24"/>
      <c r="L70" s="30"/>
    </row>
    <row r="71" spans="1:12" ht="13.9" customHeight="1" x14ac:dyDescent="0.2">
      <c r="A71" s="113" t="s">
        <v>62</v>
      </c>
      <c r="B71" s="115" t="s">
        <v>91</v>
      </c>
      <c r="C71" s="108" t="s">
        <v>73</v>
      </c>
      <c r="D71" s="108" t="s">
        <v>73</v>
      </c>
      <c r="E71" s="104" t="s">
        <v>15</v>
      </c>
      <c r="F71" s="24" t="str">
        <f>IF(A71="Task Force", "", IF(E71="Active", "PAR Expires:", "New WG:"))</f>
        <v>New WG:</v>
      </c>
      <c r="G71" s="39" t="s">
        <v>146</v>
      </c>
      <c r="H71" s="25" t="s">
        <v>145</v>
      </c>
      <c r="I71" s="85">
        <v>0</v>
      </c>
      <c r="J71" s="85" t="s">
        <v>26</v>
      </c>
      <c r="K71" s="85" t="s">
        <v>26</v>
      </c>
      <c r="L71" s="86" t="s">
        <v>76</v>
      </c>
    </row>
    <row r="72" spans="1:12" x14ac:dyDescent="0.2">
      <c r="A72" s="114"/>
      <c r="B72" s="116"/>
      <c r="C72" s="110"/>
      <c r="D72" s="110"/>
      <c r="E72" s="105"/>
      <c r="F72" s="24" t="str">
        <f>IF(A71="Task Force", "", IF(E71="Active", "Ballot Date:", "Approved:"))</f>
        <v>Approved:</v>
      </c>
      <c r="G72" s="38">
        <v>44098</v>
      </c>
      <c r="H72" s="26"/>
      <c r="I72" s="85"/>
      <c r="J72" s="85"/>
      <c r="K72" s="85"/>
      <c r="L72" s="87"/>
    </row>
    <row r="73" spans="1:12" x14ac:dyDescent="0.2">
      <c r="A73" s="114"/>
      <c r="B73" s="116"/>
      <c r="C73" s="110"/>
      <c r="D73" s="110"/>
      <c r="E73" s="105"/>
      <c r="F73" s="24" t="str">
        <f>IF(A71="Task Force", "", IF(E71="Active", "Completion:", "Expires:"))</f>
        <v>Expires:</v>
      </c>
      <c r="G73" s="38">
        <v>47848</v>
      </c>
      <c r="H73" s="26"/>
      <c r="I73" s="85"/>
      <c r="J73" s="85"/>
      <c r="K73" s="85"/>
      <c r="L73" s="88"/>
    </row>
    <row r="74" spans="1:12" ht="7.5" customHeight="1" x14ac:dyDescent="0.2">
      <c r="A74" s="27"/>
      <c r="B74" s="28"/>
      <c r="C74" s="29"/>
      <c r="D74" s="29"/>
      <c r="E74" s="24"/>
      <c r="F74" s="24"/>
      <c r="G74" s="24"/>
      <c r="H74" s="24"/>
      <c r="I74" s="24"/>
      <c r="J74" s="24"/>
      <c r="K74" s="24"/>
      <c r="L74" s="30"/>
    </row>
    <row r="75" spans="1:12" ht="14.25" customHeight="1" x14ac:dyDescent="0.2">
      <c r="A75" s="120" t="s">
        <v>109</v>
      </c>
      <c r="B75" s="92" t="s">
        <v>110</v>
      </c>
      <c r="C75" s="94" t="s">
        <v>161</v>
      </c>
      <c r="D75" s="96" t="s">
        <v>100</v>
      </c>
      <c r="E75" s="97" t="s">
        <v>14</v>
      </c>
      <c r="F75" s="69" t="s">
        <v>111</v>
      </c>
      <c r="G75" s="74" t="s">
        <v>81</v>
      </c>
      <c r="H75" s="73" t="s">
        <v>134</v>
      </c>
      <c r="I75" s="99" t="s">
        <v>70</v>
      </c>
      <c r="J75" s="100" t="s">
        <v>26</v>
      </c>
      <c r="K75" s="100" t="s">
        <v>26</v>
      </c>
      <c r="L75" s="101" t="s">
        <v>76</v>
      </c>
    </row>
    <row r="76" spans="1:12" ht="13.9" customHeight="1" x14ac:dyDescent="0.2">
      <c r="A76" s="121"/>
      <c r="B76" s="93"/>
      <c r="C76" s="95"/>
      <c r="D76" s="95"/>
      <c r="E76" s="98"/>
      <c r="F76" s="69" t="str">
        <f>IF(A75="Task Force", "", IF(E75="Active", "Ballot Date:", "Approved:"))</f>
        <v>Ballot Date:</v>
      </c>
      <c r="G76" s="75" t="s">
        <v>81</v>
      </c>
      <c r="H76" s="73" t="s">
        <v>112</v>
      </c>
      <c r="I76" s="99"/>
      <c r="J76" s="100"/>
      <c r="K76" s="100"/>
      <c r="L76" s="102"/>
    </row>
    <row r="77" spans="1:12" x14ac:dyDescent="0.2">
      <c r="A77" s="121"/>
      <c r="B77" s="93"/>
      <c r="C77" s="95"/>
      <c r="D77" s="95"/>
      <c r="E77" s="98"/>
      <c r="F77" s="69" t="str">
        <f>IF(A75="Task Force", "", IF(E75="Active", "Completion:", "Expires:"))</f>
        <v>Completion:</v>
      </c>
      <c r="G77" s="75" t="s">
        <v>81</v>
      </c>
      <c r="H77" s="73" t="s">
        <v>67</v>
      </c>
      <c r="I77" s="99"/>
      <c r="J77" s="100"/>
      <c r="K77" s="100"/>
      <c r="L77" s="103"/>
    </row>
    <row r="78" spans="1:12" ht="7.5" customHeight="1" x14ac:dyDescent="0.2">
      <c r="A78" s="27"/>
      <c r="B78" s="28"/>
      <c r="C78" s="29"/>
      <c r="D78" s="29"/>
      <c r="E78" s="24"/>
      <c r="F78" s="24"/>
      <c r="G78" s="24"/>
      <c r="H78" s="24"/>
      <c r="I78" s="24"/>
      <c r="J78" s="24"/>
      <c r="K78" s="24"/>
      <c r="L78" s="30"/>
    </row>
    <row r="79" spans="1:12" x14ac:dyDescent="0.2">
      <c r="A79" s="106" t="s">
        <v>101</v>
      </c>
      <c r="B79" s="106" t="s">
        <v>102</v>
      </c>
      <c r="C79" s="107" t="s">
        <v>80</v>
      </c>
      <c r="D79" s="107" t="s">
        <v>136</v>
      </c>
      <c r="E79" s="85" t="s">
        <v>14</v>
      </c>
      <c r="F79" s="24"/>
      <c r="G79" s="52"/>
      <c r="H79" s="89"/>
      <c r="I79" s="85">
        <v>1</v>
      </c>
      <c r="J79" s="85">
        <v>65</v>
      </c>
      <c r="K79" s="85" t="s">
        <v>26</v>
      </c>
      <c r="L79" s="86" t="s">
        <v>76</v>
      </c>
    </row>
    <row r="80" spans="1:12" x14ac:dyDescent="0.2">
      <c r="A80" s="106"/>
      <c r="B80" s="106"/>
      <c r="C80" s="85"/>
      <c r="D80" s="85"/>
      <c r="E80" s="85"/>
      <c r="F80" s="24"/>
      <c r="G80" s="53"/>
      <c r="H80" s="90"/>
      <c r="I80" s="85"/>
      <c r="J80" s="85"/>
      <c r="K80" s="85"/>
      <c r="L80" s="87"/>
    </row>
    <row r="81" spans="1:12" x14ac:dyDescent="0.2">
      <c r="A81" s="106"/>
      <c r="B81" s="106"/>
      <c r="C81" s="85"/>
      <c r="D81" s="85"/>
      <c r="E81" s="85"/>
      <c r="F81" s="24"/>
      <c r="G81" s="53"/>
      <c r="H81" s="91"/>
      <c r="I81" s="85"/>
      <c r="J81" s="85"/>
      <c r="K81" s="85"/>
      <c r="L81" s="88"/>
    </row>
    <row r="82" spans="1:12" ht="15" thickBot="1" x14ac:dyDescent="0.25">
      <c r="A82" s="31"/>
      <c r="B82" s="41" t="s">
        <v>77</v>
      </c>
      <c r="C82" s="32"/>
      <c r="D82" s="32"/>
      <c r="E82" s="33"/>
      <c r="F82" s="34"/>
      <c r="G82" s="35"/>
      <c r="H82" s="32"/>
      <c r="I82" s="32"/>
      <c r="J82" s="32"/>
      <c r="K82" s="32"/>
      <c r="L82" s="36"/>
    </row>
  </sheetData>
  <mergeCells count="183">
    <mergeCell ref="I43:I45"/>
    <mergeCell ref="J43:J45"/>
    <mergeCell ref="K43:K45"/>
    <mergeCell ref="L43:L45"/>
    <mergeCell ref="A11:A13"/>
    <mergeCell ref="B11:B13"/>
    <mergeCell ref="C11:C13"/>
    <mergeCell ref="E11:E13"/>
    <mergeCell ref="D11:D13"/>
    <mergeCell ref="I19:I21"/>
    <mergeCell ref="J19:J21"/>
    <mergeCell ref="K19:K21"/>
    <mergeCell ref="L19:L21"/>
    <mergeCell ref="I11:I13"/>
    <mergeCell ref="J11:J13"/>
    <mergeCell ref="K11:K13"/>
    <mergeCell ref="L11:L13"/>
    <mergeCell ref="L15:L17"/>
    <mergeCell ref="A19:A21"/>
    <mergeCell ref="B19:B21"/>
    <mergeCell ref="E19:E21"/>
    <mergeCell ref="D15:D17"/>
    <mergeCell ref="D19:D21"/>
    <mergeCell ref="C23:C25"/>
    <mergeCell ref="F1:G1"/>
    <mergeCell ref="A7:A9"/>
    <mergeCell ref="B7:B9"/>
    <mergeCell ref="C7:C9"/>
    <mergeCell ref="E7:E9"/>
    <mergeCell ref="D7:D9"/>
    <mergeCell ref="A3:A5"/>
    <mergeCell ref="B3:B5"/>
    <mergeCell ref="C3:C5"/>
    <mergeCell ref="D3:D5"/>
    <mergeCell ref="E3:E5"/>
    <mergeCell ref="I3:I5"/>
    <mergeCell ref="J3:J5"/>
    <mergeCell ref="L35:L37"/>
    <mergeCell ref="C15:C17"/>
    <mergeCell ref="E15:E17"/>
    <mergeCell ref="L23:L25"/>
    <mergeCell ref="I27:I29"/>
    <mergeCell ref="J27:J29"/>
    <mergeCell ref="K27:K29"/>
    <mergeCell ref="L27:L29"/>
    <mergeCell ref="H7:H9"/>
    <mergeCell ref="K3:K5"/>
    <mergeCell ref="L3:L5"/>
    <mergeCell ref="I7:I9"/>
    <mergeCell ref="J7:J9"/>
    <mergeCell ref="K7:K9"/>
    <mergeCell ref="L7:L9"/>
    <mergeCell ref="I23:I25"/>
    <mergeCell ref="J23:J25"/>
    <mergeCell ref="K23:K25"/>
    <mergeCell ref="I15:I17"/>
    <mergeCell ref="J15:J17"/>
    <mergeCell ref="K15:K17"/>
    <mergeCell ref="C19:C21"/>
    <mergeCell ref="L39:L41"/>
    <mergeCell ref="K31:K33"/>
    <mergeCell ref="L31:L33"/>
    <mergeCell ref="A35:A37"/>
    <mergeCell ref="B35:B37"/>
    <mergeCell ref="C35:C37"/>
    <mergeCell ref="E35:E37"/>
    <mergeCell ref="I35:I37"/>
    <mergeCell ref="J35:J37"/>
    <mergeCell ref="K35:K37"/>
    <mergeCell ref="C31:C33"/>
    <mergeCell ref="E31:E33"/>
    <mergeCell ref="I31:I33"/>
    <mergeCell ref="J31:J33"/>
    <mergeCell ref="C39:C41"/>
    <mergeCell ref="E39:E41"/>
    <mergeCell ref="I39:I41"/>
    <mergeCell ref="J39:J41"/>
    <mergeCell ref="K39:K41"/>
    <mergeCell ref="L59:L61"/>
    <mergeCell ref="D59:D61"/>
    <mergeCell ref="A47:A49"/>
    <mergeCell ref="B47:B49"/>
    <mergeCell ref="C47:C49"/>
    <mergeCell ref="E47:E49"/>
    <mergeCell ref="I47:I49"/>
    <mergeCell ref="J47:J49"/>
    <mergeCell ref="K47:K49"/>
    <mergeCell ref="L47:L49"/>
    <mergeCell ref="K55:K57"/>
    <mergeCell ref="L55:L57"/>
    <mergeCell ref="C55:C57"/>
    <mergeCell ref="E55:E57"/>
    <mergeCell ref="I55:I57"/>
    <mergeCell ref="J55:J57"/>
    <mergeCell ref="A51:A53"/>
    <mergeCell ref="B51:B53"/>
    <mergeCell ref="C51:C53"/>
    <mergeCell ref="E51:E53"/>
    <mergeCell ref="I51:I53"/>
    <mergeCell ref="J51:J53"/>
    <mergeCell ref="K51:K53"/>
    <mergeCell ref="L51:L53"/>
    <mergeCell ref="I59:I61"/>
    <mergeCell ref="J59:J61"/>
    <mergeCell ref="E63:E65"/>
    <mergeCell ref="I63:I65"/>
    <mergeCell ref="J63:J65"/>
    <mergeCell ref="A63:A65"/>
    <mergeCell ref="B63:B65"/>
    <mergeCell ref="C63:C65"/>
    <mergeCell ref="K59:K61"/>
    <mergeCell ref="E23:E25"/>
    <mergeCell ref="A15:A17"/>
    <mergeCell ref="B15:B17"/>
    <mergeCell ref="A59:A61"/>
    <mergeCell ref="B59:B61"/>
    <mergeCell ref="C59:C61"/>
    <mergeCell ref="E59:E61"/>
    <mergeCell ref="D23:D25"/>
    <mergeCell ref="A27:A29"/>
    <mergeCell ref="B27:B29"/>
    <mergeCell ref="C27:C29"/>
    <mergeCell ref="D27:D29"/>
    <mergeCell ref="E27:E29"/>
    <mergeCell ref="A23:A25"/>
    <mergeCell ref="B23:B25"/>
    <mergeCell ref="A43:A45"/>
    <mergeCell ref="B43:B45"/>
    <mergeCell ref="C43:C45"/>
    <mergeCell ref="D43:D45"/>
    <mergeCell ref="E43:E45"/>
    <mergeCell ref="A55:A57"/>
    <mergeCell ref="B55:B57"/>
    <mergeCell ref="A31:A33"/>
    <mergeCell ref="B31:B33"/>
    <mergeCell ref="A79:A81"/>
    <mergeCell ref="B79:B81"/>
    <mergeCell ref="C79:C81"/>
    <mergeCell ref="D79:D81"/>
    <mergeCell ref="E79:E81"/>
    <mergeCell ref="D31:D33"/>
    <mergeCell ref="D35:D37"/>
    <mergeCell ref="D39:D41"/>
    <mergeCell ref="D47:D49"/>
    <mergeCell ref="D51:D53"/>
    <mergeCell ref="D55:D57"/>
    <mergeCell ref="A71:A73"/>
    <mergeCell ref="B71:B73"/>
    <mergeCell ref="C71:C73"/>
    <mergeCell ref="E71:E73"/>
    <mergeCell ref="A67:A69"/>
    <mergeCell ref="B67:B69"/>
    <mergeCell ref="C67:C69"/>
    <mergeCell ref="A75:A77"/>
    <mergeCell ref="D63:D65"/>
    <mergeCell ref="D67:D69"/>
    <mergeCell ref="D71:D73"/>
    <mergeCell ref="B39:B41"/>
    <mergeCell ref="A39:A41"/>
    <mergeCell ref="I79:I81"/>
    <mergeCell ref="J79:J81"/>
    <mergeCell ref="K79:K81"/>
    <mergeCell ref="L79:L81"/>
    <mergeCell ref="H79:H81"/>
    <mergeCell ref="K63:K65"/>
    <mergeCell ref="L63:L65"/>
    <mergeCell ref="B75:B77"/>
    <mergeCell ref="C75:C77"/>
    <mergeCell ref="D75:D77"/>
    <mergeCell ref="E75:E77"/>
    <mergeCell ref="I75:I77"/>
    <mergeCell ref="J75:J77"/>
    <mergeCell ref="K75:K77"/>
    <mergeCell ref="L75:L77"/>
    <mergeCell ref="I71:I73"/>
    <mergeCell ref="J71:J73"/>
    <mergeCell ref="K71:K73"/>
    <mergeCell ref="L71:L73"/>
    <mergeCell ref="E67:E69"/>
    <mergeCell ref="I67:I69"/>
    <mergeCell ref="J67:J69"/>
    <mergeCell ref="K67:K69"/>
    <mergeCell ref="L67:L69"/>
  </mergeCells>
  <dataValidations disablePrompts="1" count="3">
    <dataValidation type="list" showInputMessage="1" showErrorMessage="1" sqref="E79:E81 E7:E9 E11:E13 E15:E17 E19:E21 E23:E25 E63:E65 E31:E33 E35:E37 E3:E5 E47:E49 E59:E61 E67:E69 E51:E53 E55:E57 E43:E45 E39:E41 E27:E29 E71:E73 E75:E77" xr:uid="{00000000-0002-0000-0200-000000000000}">
      <formula1>Val_Active</formula1>
    </dataValidation>
    <dataValidation type="list" showInputMessage="1" showErrorMessage="1" sqref="K27:K29 K59:K61 K7:K9 K11:K13 K15:K17 K19:K21 K23:K25 K31:K33 K35:K37 K3:K5 K47:K49 K63:K65 K67:K69 K51:K53 K55:K57 K43:K45 K79:K81 K39:K41 K71:K73 K75:K77" xr:uid="{00000000-0002-0000-0200-000001000000}">
      <formula1>Val_AMS</formula1>
    </dataValidation>
    <dataValidation type="list" allowBlank="1" showInputMessage="1" showErrorMessage="1" sqref="J51:J53 J59:J61 J7:J9 J11:J13 J15:J17 J19:J21 J27:J29 J31:J33 J35:J37 J3:J5 J47:J49 J63:J65 J67:J69 J23:J25 J55:J57 J43:J45 J79:J81 J39:J41 J71:J73 J75:J77" xr:uid="{00000000-0002-0000-0200-000002000000}">
      <formula1>Val_Size</formula1>
    </dataValidation>
  </dataValidations>
  <printOptions horizontalCentered="1"/>
  <pageMargins left="0.25" right="0.25" top="0.75" bottom="0.75" header="0.3" footer="0.3"/>
  <pageSetup scale="60" fitToHeight="0" orientation="landscape" r:id="rId1"/>
  <headerFooter>
    <oddHeader>&amp;L&amp;"Verdana,Bold"&amp;24Switchgear Assemblies Subcommittee Document Status&amp;R&amp;"Verdana,Bold"&amp;24 2022-10-19</oddHeader>
    <oddFooter>&amp;C&amp;"Verdana,Regular"F22SAa1REV0&amp;R&amp;"Verdana,Regular"&amp;P of &amp;N</oddFooter>
    <evenFooter xml:space="preserve">&amp;LUnrestricted </evenFooter>
    <firstFooter xml:space="preserve">&amp;LUnrestricted </firstFooter>
  </headerFooter>
  <rowBreaks count="1" manualBreakCount="1">
    <brk id="58"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1"/>
  <sheetViews>
    <sheetView workbookViewId="0">
      <selection activeCell="B10" sqref="B10"/>
    </sheetView>
  </sheetViews>
  <sheetFormatPr defaultColWidth="9.140625" defaultRowHeight="18" x14ac:dyDescent="0.25"/>
  <cols>
    <col min="1" max="1" width="13.140625" style="3" bestFit="1" customWidth="1"/>
    <col min="2" max="2" width="85.85546875" style="2" customWidth="1"/>
    <col min="3" max="4" width="9.140625" style="2"/>
    <col min="5" max="5" width="11.42578125" style="2" bestFit="1" customWidth="1"/>
    <col min="6" max="16384" width="9.140625" style="2"/>
  </cols>
  <sheetData>
    <row r="1" spans="1:5" ht="19.5" x14ac:dyDescent="0.25">
      <c r="A1" s="136" t="s">
        <v>11</v>
      </c>
      <c r="B1" s="136"/>
    </row>
    <row r="3" spans="1:5" x14ac:dyDescent="0.25">
      <c r="A3" s="3" t="s">
        <v>12</v>
      </c>
      <c r="B3" s="2" t="s">
        <v>75</v>
      </c>
    </row>
    <row r="4" spans="1:5" ht="42.75" x14ac:dyDescent="0.2">
      <c r="A4" s="5" t="s">
        <v>13</v>
      </c>
      <c r="B4" s="37" t="s">
        <v>212</v>
      </c>
      <c r="E4" s="40"/>
    </row>
    <row r="5" spans="1:5" ht="28.5" x14ac:dyDescent="0.2">
      <c r="A5" s="5" t="s">
        <v>13</v>
      </c>
      <c r="B5" s="37" t="s">
        <v>164</v>
      </c>
      <c r="E5" s="40"/>
    </row>
    <row r="6" spans="1:5" x14ac:dyDescent="0.2">
      <c r="A6" s="5" t="s">
        <v>13</v>
      </c>
      <c r="B6" s="37" t="s">
        <v>165</v>
      </c>
      <c r="E6" s="40"/>
    </row>
    <row r="7" spans="1:5" x14ac:dyDescent="0.2">
      <c r="A7" s="5" t="s">
        <v>13</v>
      </c>
      <c r="B7" s="37" t="s">
        <v>166</v>
      </c>
      <c r="E7" s="40"/>
    </row>
    <row r="8" spans="1:5" x14ac:dyDescent="0.2">
      <c r="A8" s="5" t="s">
        <v>13</v>
      </c>
      <c r="B8" s="37" t="s">
        <v>202</v>
      </c>
    </row>
    <row r="9" spans="1:5" x14ac:dyDescent="0.2">
      <c r="A9" s="5" t="s">
        <v>13</v>
      </c>
      <c r="B9" s="37" t="s">
        <v>207</v>
      </c>
    </row>
    <row r="10" spans="1:5" ht="28.5" x14ac:dyDescent="0.2">
      <c r="A10" s="5" t="s">
        <v>13</v>
      </c>
      <c r="B10" s="37" t="s">
        <v>203</v>
      </c>
    </row>
    <row r="11" spans="1:5" x14ac:dyDescent="0.2">
      <c r="A11" s="5"/>
      <c r="B11" s="37"/>
    </row>
  </sheetData>
  <mergeCells count="1">
    <mergeCell ref="A1:B1"/>
  </mergeCells>
  <pageMargins left="0.7" right="0.7" top="0.75" bottom="0.75" header="0.3" footer="0.3"/>
  <pageSetup orientation="portrait" r:id="rId1"/>
  <headerFooter>
    <oddFooter xml:space="preserve">&amp;LUnrestricted </oddFooter>
    <evenFooter xml:space="preserve">&amp;LUnrestricted </evenFooter>
    <firstFooter xml:space="preserve">&amp;LUnrestricted </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X11"/>
  <sheetViews>
    <sheetView topLeftCell="D1" zoomScale="145" zoomScaleNormal="145" workbookViewId="0">
      <selection activeCell="K14" sqref="K14"/>
    </sheetView>
  </sheetViews>
  <sheetFormatPr defaultRowHeight="15" x14ac:dyDescent="0.25"/>
  <cols>
    <col min="1" max="1" width="3.7109375" customWidth="1"/>
    <col min="2" max="2" width="18.28515625" customWidth="1"/>
  </cols>
  <sheetData>
    <row r="2" spans="2:24" x14ac:dyDescent="0.25">
      <c r="B2" s="47" t="s">
        <v>93</v>
      </c>
      <c r="C2" s="48">
        <v>2023</v>
      </c>
      <c r="D2" s="48">
        <f>C2+1</f>
        <v>2024</v>
      </c>
      <c r="E2" s="48">
        <f t="shared" ref="E2:G2" si="0">D2+1</f>
        <v>2025</v>
      </c>
      <c r="F2" s="48">
        <f t="shared" si="0"/>
        <v>2026</v>
      </c>
      <c r="G2" s="48">
        <f t="shared" si="0"/>
        <v>2027</v>
      </c>
      <c r="H2" s="48">
        <f>G2+1</f>
        <v>2028</v>
      </c>
      <c r="I2" s="48">
        <f>H2+1</f>
        <v>2029</v>
      </c>
      <c r="J2" s="48">
        <f t="shared" ref="J2:L2" si="1">I2+1</f>
        <v>2030</v>
      </c>
      <c r="K2" s="48">
        <f t="shared" si="1"/>
        <v>2031</v>
      </c>
      <c r="L2" s="48">
        <f t="shared" si="1"/>
        <v>2032</v>
      </c>
      <c r="M2" s="48">
        <f>L2+1</f>
        <v>2033</v>
      </c>
      <c r="N2" s="48">
        <f>M2+1</f>
        <v>2034</v>
      </c>
      <c r="O2" s="48">
        <f t="shared" ref="O2:O3" si="2">N2+1</f>
        <v>2035</v>
      </c>
      <c r="P2" s="48">
        <f t="shared" ref="P2:P3" si="3">O2+1</f>
        <v>2036</v>
      </c>
      <c r="Q2" s="48">
        <f t="shared" ref="Q2:Q3" si="4">P2+1</f>
        <v>2037</v>
      </c>
      <c r="R2" s="48">
        <f>Q2+1</f>
        <v>2038</v>
      </c>
      <c r="S2" s="48">
        <f>R2+1</f>
        <v>2039</v>
      </c>
      <c r="T2" s="48">
        <f t="shared" ref="T2:T3" si="5">S2+1</f>
        <v>2040</v>
      </c>
      <c r="U2" s="48">
        <f t="shared" ref="U2:U3" si="6">T2+1</f>
        <v>2041</v>
      </c>
      <c r="V2" s="48">
        <f t="shared" ref="V2:V3" si="7">U2+1</f>
        <v>2042</v>
      </c>
      <c r="W2" s="48">
        <f>V2+1</f>
        <v>2043</v>
      </c>
      <c r="X2" s="48">
        <f>W2+1</f>
        <v>2044</v>
      </c>
    </row>
    <row r="3" spans="2:24" x14ac:dyDescent="0.25">
      <c r="B3" s="65" t="s">
        <v>94</v>
      </c>
      <c r="C3" s="66">
        <v>2018</v>
      </c>
      <c r="D3" s="66">
        <f>C3+1</f>
        <v>2019</v>
      </c>
      <c r="E3" s="66">
        <f t="shared" ref="E3:G3" si="8">D3+1</f>
        <v>2020</v>
      </c>
      <c r="F3" s="66">
        <f t="shared" si="8"/>
        <v>2021</v>
      </c>
      <c r="G3" s="66">
        <f t="shared" si="8"/>
        <v>2022</v>
      </c>
      <c r="H3" s="66">
        <f>G3+1</f>
        <v>2023</v>
      </c>
      <c r="I3" s="66">
        <f>H3+1</f>
        <v>2024</v>
      </c>
      <c r="J3" s="66">
        <f t="shared" ref="J3:L3" si="9">I3+1</f>
        <v>2025</v>
      </c>
      <c r="K3" s="66">
        <f t="shared" si="9"/>
        <v>2026</v>
      </c>
      <c r="L3" s="66">
        <f t="shared" si="9"/>
        <v>2027</v>
      </c>
      <c r="M3" s="66">
        <f>L3+1</f>
        <v>2028</v>
      </c>
      <c r="N3" s="66">
        <f>M3+1</f>
        <v>2029</v>
      </c>
      <c r="O3" s="66">
        <f t="shared" si="2"/>
        <v>2030</v>
      </c>
      <c r="P3" s="66">
        <f t="shared" si="3"/>
        <v>2031</v>
      </c>
      <c r="Q3" s="66">
        <f t="shared" si="4"/>
        <v>2032</v>
      </c>
      <c r="R3" s="66">
        <f>Q3+1</f>
        <v>2033</v>
      </c>
      <c r="S3" s="66">
        <f>R3+1</f>
        <v>2034</v>
      </c>
      <c r="T3" s="66">
        <f t="shared" si="5"/>
        <v>2035</v>
      </c>
      <c r="U3" s="66">
        <f t="shared" si="6"/>
        <v>2036</v>
      </c>
      <c r="V3" s="66">
        <f t="shared" si="7"/>
        <v>2037</v>
      </c>
      <c r="W3" s="66">
        <f>V3+1</f>
        <v>2038</v>
      </c>
      <c r="X3" s="66">
        <f>W3+1</f>
        <v>2039</v>
      </c>
    </row>
    <row r="4" spans="2:24" x14ac:dyDescent="0.25">
      <c r="B4" s="137" t="s">
        <v>95</v>
      </c>
      <c r="C4" s="43" t="s">
        <v>49</v>
      </c>
      <c r="D4" s="42"/>
      <c r="E4" s="43" t="s">
        <v>47</v>
      </c>
      <c r="F4" s="43" t="s">
        <v>56</v>
      </c>
      <c r="G4" s="43" t="s">
        <v>57</v>
      </c>
      <c r="H4" s="42"/>
      <c r="I4" s="42" t="s">
        <v>55</v>
      </c>
      <c r="J4" s="79" t="s">
        <v>62</v>
      </c>
      <c r="K4" s="79"/>
      <c r="L4" s="79" t="s">
        <v>49</v>
      </c>
      <c r="M4" s="79" t="s">
        <v>48</v>
      </c>
      <c r="N4" s="79" t="s">
        <v>47</v>
      </c>
      <c r="O4" s="79" t="s">
        <v>68</v>
      </c>
      <c r="P4" s="79" t="s">
        <v>56</v>
      </c>
      <c r="Q4" s="79" t="s">
        <v>57</v>
      </c>
      <c r="R4" s="79" t="s">
        <v>61</v>
      </c>
      <c r="S4" s="42" t="s">
        <v>55</v>
      </c>
      <c r="T4" s="42"/>
      <c r="U4" s="79" t="s">
        <v>62</v>
      </c>
      <c r="V4" s="42"/>
      <c r="W4" s="79" t="s">
        <v>49</v>
      </c>
      <c r="X4" s="42"/>
    </row>
    <row r="5" spans="2:24" ht="45.75" x14ac:dyDescent="0.25">
      <c r="B5" s="138"/>
      <c r="C5" s="43" t="s">
        <v>50</v>
      </c>
      <c r="D5" s="42"/>
      <c r="E5" s="43" t="s">
        <v>48</v>
      </c>
      <c r="F5" s="43" t="s">
        <v>59</v>
      </c>
      <c r="G5" s="43" t="s">
        <v>59</v>
      </c>
      <c r="H5" s="42"/>
      <c r="I5" s="146" t="s">
        <v>213</v>
      </c>
      <c r="J5" s="42"/>
      <c r="K5" s="42"/>
      <c r="L5" s="79" t="s">
        <v>50</v>
      </c>
      <c r="M5" s="79" t="s">
        <v>52</v>
      </c>
      <c r="N5" s="79"/>
      <c r="O5" s="79" t="s">
        <v>53</v>
      </c>
      <c r="P5" s="79" t="s">
        <v>59</v>
      </c>
      <c r="Q5" s="79" t="s">
        <v>59</v>
      </c>
      <c r="R5" s="79" t="s">
        <v>71</v>
      </c>
      <c r="S5" s="42"/>
      <c r="T5" s="42"/>
      <c r="U5" s="42"/>
      <c r="V5" s="42"/>
      <c r="W5" s="79" t="s">
        <v>50</v>
      </c>
      <c r="X5" s="42"/>
    </row>
    <row r="6" spans="2:24" x14ac:dyDescent="0.25">
      <c r="B6" s="138"/>
      <c r="C6" s="42"/>
      <c r="D6" s="42"/>
      <c r="E6" s="43" t="s">
        <v>52</v>
      </c>
      <c r="F6" s="42"/>
      <c r="G6" s="79"/>
      <c r="H6" s="43" t="s">
        <v>61</v>
      </c>
      <c r="I6" s="42"/>
      <c r="J6" s="42"/>
      <c r="K6" s="42"/>
      <c r="L6" s="42"/>
      <c r="M6" s="42"/>
      <c r="N6" s="79"/>
      <c r="O6" s="79"/>
      <c r="P6" s="79"/>
      <c r="Q6" s="79"/>
      <c r="R6" s="79"/>
      <c r="S6" s="42"/>
      <c r="T6" s="42"/>
      <c r="U6" s="42"/>
      <c r="V6" s="42"/>
      <c r="W6" s="42"/>
      <c r="X6" s="42"/>
    </row>
    <row r="7" spans="2:24" x14ac:dyDescent="0.25">
      <c r="B7" s="138"/>
      <c r="C7" s="42"/>
      <c r="D7" s="42"/>
      <c r="E7" s="43" t="s">
        <v>68</v>
      </c>
      <c r="F7" s="42"/>
      <c r="G7" s="79"/>
      <c r="H7" s="43" t="s">
        <v>71</v>
      </c>
      <c r="I7" s="42"/>
      <c r="J7" s="42"/>
      <c r="K7" s="42"/>
      <c r="L7" s="42"/>
      <c r="M7" s="42"/>
      <c r="N7" s="42"/>
      <c r="O7" s="79"/>
      <c r="P7" s="79"/>
      <c r="Q7" s="79"/>
      <c r="R7" s="79"/>
      <c r="S7" s="42"/>
      <c r="T7" s="42"/>
      <c r="U7" s="42"/>
      <c r="V7" s="42"/>
      <c r="W7" s="42"/>
      <c r="X7" s="42"/>
    </row>
    <row r="8" spans="2:24" x14ac:dyDescent="0.25">
      <c r="B8" s="139"/>
      <c r="C8" s="42"/>
      <c r="D8" s="42"/>
      <c r="E8" s="43" t="s">
        <v>53</v>
      </c>
      <c r="F8" s="42"/>
      <c r="G8" s="42"/>
      <c r="H8" s="42"/>
      <c r="I8" s="42"/>
      <c r="J8" s="42"/>
      <c r="K8" s="42"/>
      <c r="L8" s="42"/>
      <c r="M8" s="42"/>
      <c r="N8" s="42"/>
      <c r="O8" s="79"/>
      <c r="P8" s="79"/>
      <c r="Q8" s="79"/>
      <c r="R8" s="42"/>
      <c r="S8" s="42"/>
      <c r="T8" s="42"/>
      <c r="U8" s="42"/>
      <c r="V8" s="42"/>
      <c r="W8" s="42"/>
      <c r="X8" s="42"/>
    </row>
    <row r="9" spans="2:24" x14ac:dyDescent="0.25">
      <c r="B9" s="45"/>
      <c r="C9" s="140" t="s">
        <v>96</v>
      </c>
      <c r="D9" s="141"/>
      <c r="E9" s="141"/>
      <c r="F9" s="141"/>
      <c r="G9" s="141"/>
      <c r="H9" s="141"/>
      <c r="I9" s="141"/>
      <c r="J9" s="141"/>
      <c r="K9" s="141"/>
      <c r="L9" s="141"/>
      <c r="M9" s="142"/>
    </row>
    <row r="10" spans="2:24" x14ac:dyDescent="0.25">
      <c r="B10" s="44"/>
      <c r="C10" s="143" t="s">
        <v>98</v>
      </c>
      <c r="D10" s="143"/>
      <c r="E10" s="143"/>
      <c r="F10" s="143"/>
      <c r="G10" s="143"/>
      <c r="H10" s="143"/>
      <c r="I10" s="143"/>
      <c r="J10" s="143"/>
      <c r="K10" s="143"/>
      <c r="L10" s="143"/>
      <c r="M10" s="143"/>
    </row>
    <row r="11" spans="2:24" x14ac:dyDescent="0.25">
      <c r="B11" s="46"/>
      <c r="C11" s="140" t="s">
        <v>97</v>
      </c>
      <c r="D11" s="141"/>
      <c r="E11" s="141"/>
      <c r="F11" s="141"/>
      <c r="G11" s="141"/>
      <c r="H11" s="141"/>
      <c r="I11" s="141"/>
      <c r="J11" s="141"/>
      <c r="K11" s="141"/>
      <c r="L11" s="141"/>
      <c r="M11" s="142"/>
    </row>
  </sheetData>
  <mergeCells count="4">
    <mergeCell ref="B4:B8"/>
    <mergeCell ref="C9:M9"/>
    <mergeCell ref="C10:M10"/>
    <mergeCell ref="C11:M11"/>
  </mergeCells>
  <pageMargins left="0.7" right="0.7" top="0.75" bottom="0.75" header="0.3" footer="0.3"/>
  <pageSetup orientation="portrait" horizontalDpi="1200" verticalDpi="1200" r:id="rId1"/>
  <headerFooter>
    <oddFooter xml:space="preserve">&amp;LUnrestricted </oddFooter>
    <evenFooter xml:space="preserve">&amp;LUnrestricted </evenFooter>
    <firstFooter xml:space="preserve">&amp;LUnrestricted </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765FC-F26F-4548-8316-77283141E0D9}">
  <dimension ref="A1:B20"/>
  <sheetViews>
    <sheetView workbookViewId="0">
      <selection activeCell="G3" sqref="G3"/>
    </sheetView>
  </sheetViews>
  <sheetFormatPr defaultRowHeight="15" x14ac:dyDescent="0.25"/>
  <cols>
    <col min="1" max="1" width="36.140625" customWidth="1"/>
    <col min="2" max="2" width="30.85546875" bestFit="1" customWidth="1"/>
  </cols>
  <sheetData>
    <row r="1" spans="1:2" ht="18.75" customHeight="1" x14ac:dyDescent="0.25">
      <c r="A1" s="145" t="s">
        <v>178</v>
      </c>
      <c r="B1" s="145"/>
    </row>
    <row r="2" spans="1:2" x14ac:dyDescent="0.25">
      <c r="A2" s="145"/>
      <c r="B2" s="145"/>
    </row>
    <row r="3" spans="1:2" ht="203.25" customHeight="1" x14ac:dyDescent="0.25">
      <c r="A3" s="144" t="s">
        <v>179</v>
      </c>
      <c r="B3" s="144"/>
    </row>
    <row r="5" spans="1:2" x14ac:dyDescent="0.25">
      <c r="A5" s="81" t="s">
        <v>177</v>
      </c>
    </row>
    <row r="6" spans="1:2" x14ac:dyDescent="0.25">
      <c r="A6" s="81" t="s">
        <v>197</v>
      </c>
      <c r="B6" t="s">
        <v>196</v>
      </c>
    </row>
    <row r="7" spans="1:2" x14ac:dyDescent="0.25">
      <c r="A7" s="80" t="s">
        <v>169</v>
      </c>
      <c r="B7" t="s">
        <v>190</v>
      </c>
    </row>
    <row r="8" spans="1:2" x14ac:dyDescent="0.25">
      <c r="A8" s="80" t="s">
        <v>100</v>
      </c>
      <c r="B8" t="s">
        <v>187</v>
      </c>
    </row>
    <row r="9" spans="1:2" x14ac:dyDescent="0.25">
      <c r="A9" s="80" t="s">
        <v>170</v>
      </c>
      <c r="B9" t="s">
        <v>194</v>
      </c>
    </row>
    <row r="10" spans="1:2" x14ac:dyDescent="0.25">
      <c r="A10" s="80" t="s">
        <v>171</v>
      </c>
      <c r="B10" t="s">
        <v>195</v>
      </c>
    </row>
    <row r="11" spans="1:2" x14ac:dyDescent="0.25">
      <c r="A11" s="81" t="s">
        <v>172</v>
      </c>
      <c r="B11" t="s">
        <v>193</v>
      </c>
    </row>
    <row r="12" spans="1:2" x14ac:dyDescent="0.25">
      <c r="A12" s="81" t="s">
        <v>173</v>
      </c>
      <c r="B12" t="s">
        <v>192</v>
      </c>
    </row>
    <row r="13" spans="1:2" x14ac:dyDescent="0.25">
      <c r="A13" s="81" t="s">
        <v>174</v>
      </c>
      <c r="B13" t="s">
        <v>191</v>
      </c>
    </row>
    <row r="14" spans="1:2" x14ac:dyDescent="0.25">
      <c r="A14" s="81" t="s">
        <v>175</v>
      </c>
      <c r="B14" t="s">
        <v>189</v>
      </c>
    </row>
    <row r="15" spans="1:2" x14ac:dyDescent="0.25">
      <c r="A15" s="81" t="s">
        <v>155</v>
      </c>
      <c r="B15" t="s">
        <v>180</v>
      </c>
    </row>
    <row r="16" spans="1:2" x14ac:dyDescent="0.25">
      <c r="A16" s="81" t="s">
        <v>182</v>
      </c>
      <c r="B16" t="s">
        <v>181</v>
      </c>
    </row>
    <row r="17" spans="1:2" x14ac:dyDescent="0.25">
      <c r="A17" s="81" t="s">
        <v>176</v>
      </c>
      <c r="B17" t="s">
        <v>188</v>
      </c>
    </row>
    <row r="18" spans="1:2" x14ac:dyDescent="0.25">
      <c r="A18" s="81" t="s">
        <v>184</v>
      </c>
      <c r="B18" t="s">
        <v>183</v>
      </c>
    </row>
    <row r="19" spans="1:2" x14ac:dyDescent="0.25">
      <c r="A19" s="81" t="s">
        <v>186</v>
      </c>
      <c r="B19" t="s">
        <v>185</v>
      </c>
    </row>
    <row r="20" spans="1:2" x14ac:dyDescent="0.25">
      <c r="A20" s="81"/>
    </row>
  </sheetData>
  <mergeCells count="2">
    <mergeCell ref="A3:B3"/>
    <mergeCell ref="A1:B2"/>
  </mergeCells>
  <hyperlinks>
    <hyperlink ref="A15" r:id="rId1" display="mailto:Christo.thomas@se.com" xr:uid="{5B6CA338-7907-4193-8E59-7624CA59B2E9}"/>
    <hyperlink ref="A16" r:id="rId2" display="mailto:mina.youssef@eaton.com" xr:uid="{C182E5DD-DB96-40FE-9E61-4CB14BAD0AD1}"/>
    <hyperlink ref="A18" r:id="rId3" display="mailto:Adrian.lopez@powellind.com" xr:uid="{4C8E5AC5-309D-4DA4-87DE-5A4DCEA7DFEC}"/>
    <hyperlink ref="A19" r:id="rId4" display="mailto:Fiori.cozivc@sandc.com" xr:uid="{410FE77F-6A76-405F-86FA-4990A21C64FD}"/>
    <hyperlink ref="B19" r:id="rId5" xr:uid="{B727777C-627D-4A56-BDA4-F30A0AEAD1FE}"/>
  </hyperlinks>
  <pageMargins left="0.7" right="0.7" top="0.75" bottom="0.75" header="0.3" footer="0.3"/>
  <pageSetup orientation="portrait" horizontalDpi="1200" verticalDpi="120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D5B01-1A37-48B8-A469-01D64512DAF1}">
  <dimension ref="AC5:AC68"/>
  <sheetViews>
    <sheetView zoomScale="55" zoomScaleNormal="55" workbookViewId="0">
      <selection activeCell="C19" sqref="C19:C21"/>
    </sheetView>
  </sheetViews>
  <sheetFormatPr defaultRowHeight="15" x14ac:dyDescent="0.25"/>
  <cols>
    <col min="29" max="29" width="130.42578125" customWidth="1"/>
  </cols>
  <sheetData>
    <row r="5" spans="29:29" ht="40.5" x14ac:dyDescent="0.5">
      <c r="AC5" s="54" t="s">
        <v>113</v>
      </c>
    </row>
    <row r="6" spans="29:29" ht="142.5" x14ac:dyDescent="0.25">
      <c r="AC6" s="55" t="s">
        <v>114</v>
      </c>
    </row>
    <row r="7" spans="29:29" ht="199.5" x14ac:dyDescent="0.25">
      <c r="AC7" s="55" t="s">
        <v>115</v>
      </c>
    </row>
    <row r="8" spans="29:29" x14ac:dyDescent="0.25">
      <c r="AC8" s="56"/>
    </row>
    <row r="9" spans="29:29" x14ac:dyDescent="0.25">
      <c r="AC9" s="56"/>
    </row>
    <row r="10" spans="29:29" x14ac:dyDescent="0.25">
      <c r="AC10" s="56"/>
    </row>
    <row r="11" spans="29:29" x14ac:dyDescent="0.25">
      <c r="AC11" s="56"/>
    </row>
    <row r="12" spans="29:29" ht="40.5" x14ac:dyDescent="0.5">
      <c r="AC12" s="54" t="s">
        <v>116</v>
      </c>
    </row>
    <row r="13" spans="29:29" ht="28.5" x14ac:dyDescent="0.25">
      <c r="AC13" s="55" t="s">
        <v>117</v>
      </c>
    </row>
    <row r="14" spans="29:29" ht="54.75" x14ac:dyDescent="0.25">
      <c r="AC14" s="55" t="s">
        <v>118</v>
      </c>
    </row>
    <row r="15" spans="29:29" ht="183.75" x14ac:dyDescent="0.25">
      <c r="AC15" s="57" t="s">
        <v>119</v>
      </c>
    </row>
    <row r="16" spans="29:29" ht="30" x14ac:dyDescent="0.25">
      <c r="AC16" s="58" t="s">
        <v>120</v>
      </c>
    </row>
    <row r="17" spans="29:29" x14ac:dyDescent="0.25">
      <c r="AC17" s="56"/>
    </row>
    <row r="18" spans="29:29" x14ac:dyDescent="0.25">
      <c r="AC18" s="56"/>
    </row>
    <row r="19" spans="29:29" x14ac:dyDescent="0.25">
      <c r="AC19" s="56"/>
    </row>
    <row r="20" spans="29:29" x14ac:dyDescent="0.25">
      <c r="AC20" s="56"/>
    </row>
    <row r="21" spans="29:29" x14ac:dyDescent="0.25">
      <c r="AC21" s="56"/>
    </row>
    <row r="22" spans="29:29" x14ac:dyDescent="0.25">
      <c r="AC22" s="56"/>
    </row>
    <row r="23" spans="29:29" x14ac:dyDescent="0.25">
      <c r="AC23" s="56"/>
    </row>
    <row r="24" spans="29:29" x14ac:dyDescent="0.25">
      <c r="AC24" s="56"/>
    </row>
    <row r="25" spans="29:29" x14ac:dyDescent="0.25">
      <c r="AC25" s="56"/>
    </row>
    <row r="26" spans="29:29" x14ac:dyDescent="0.25">
      <c r="AC26" s="56"/>
    </row>
    <row r="27" spans="29:29" x14ac:dyDescent="0.25">
      <c r="AC27" s="56"/>
    </row>
    <row r="28" spans="29:29" x14ac:dyDescent="0.25">
      <c r="AC28" s="56"/>
    </row>
    <row r="29" spans="29:29" x14ac:dyDescent="0.25">
      <c r="AC29" s="56"/>
    </row>
    <row r="30" spans="29:29" x14ac:dyDescent="0.25">
      <c r="AC30" s="56"/>
    </row>
    <row r="31" spans="29:29" x14ac:dyDescent="0.25">
      <c r="AC31" s="56"/>
    </row>
    <row r="32" spans="29:29" x14ac:dyDescent="0.25">
      <c r="AC32" s="56"/>
    </row>
    <row r="33" spans="29:29" x14ac:dyDescent="0.25">
      <c r="AC33" s="56"/>
    </row>
    <row r="34" spans="29:29" x14ac:dyDescent="0.25">
      <c r="AC34" s="56"/>
    </row>
    <row r="35" spans="29:29" x14ac:dyDescent="0.25">
      <c r="AC35" s="56"/>
    </row>
    <row r="36" spans="29:29" x14ac:dyDescent="0.25">
      <c r="AC36" s="56"/>
    </row>
    <row r="37" spans="29:29" x14ac:dyDescent="0.25">
      <c r="AC37" s="56"/>
    </row>
    <row r="38" spans="29:29" x14ac:dyDescent="0.25">
      <c r="AC38" s="56"/>
    </row>
    <row r="39" spans="29:29" x14ac:dyDescent="0.25">
      <c r="AC39" s="56"/>
    </row>
    <row r="40" spans="29:29" x14ac:dyDescent="0.25">
      <c r="AC40" s="56"/>
    </row>
    <row r="41" spans="29:29" x14ac:dyDescent="0.25">
      <c r="AC41" s="56"/>
    </row>
    <row r="42" spans="29:29" x14ac:dyDescent="0.25">
      <c r="AC42" s="56"/>
    </row>
    <row r="43" spans="29:29" x14ac:dyDescent="0.25">
      <c r="AC43" s="56"/>
    </row>
    <row r="44" spans="29:29" x14ac:dyDescent="0.25">
      <c r="AC44" s="56"/>
    </row>
    <row r="45" spans="29:29" x14ac:dyDescent="0.25">
      <c r="AC45" s="56"/>
    </row>
    <row r="46" spans="29:29" x14ac:dyDescent="0.25">
      <c r="AC46" s="56"/>
    </row>
    <row r="47" spans="29:29" x14ac:dyDescent="0.25">
      <c r="AC47" s="56"/>
    </row>
    <row r="48" spans="29:29" x14ac:dyDescent="0.25">
      <c r="AC48" s="56"/>
    </row>
    <row r="49" spans="29:29" x14ac:dyDescent="0.25">
      <c r="AC49" s="56"/>
    </row>
    <row r="50" spans="29:29" x14ac:dyDescent="0.25">
      <c r="AC50" s="56"/>
    </row>
    <row r="51" spans="29:29" x14ac:dyDescent="0.25">
      <c r="AC51" s="56"/>
    </row>
    <row r="52" spans="29:29" x14ac:dyDescent="0.25">
      <c r="AC52" s="56"/>
    </row>
    <row r="53" spans="29:29" x14ac:dyDescent="0.25">
      <c r="AC53" s="56"/>
    </row>
    <row r="54" spans="29:29" x14ac:dyDescent="0.25">
      <c r="AC54" s="56"/>
    </row>
    <row r="55" spans="29:29" x14ac:dyDescent="0.25">
      <c r="AC55" s="56"/>
    </row>
    <row r="56" spans="29:29" x14ac:dyDescent="0.25">
      <c r="AC56" s="56"/>
    </row>
    <row r="57" spans="29:29" x14ac:dyDescent="0.25">
      <c r="AC57" s="56"/>
    </row>
    <row r="58" spans="29:29" x14ac:dyDescent="0.25">
      <c r="AC58" s="56"/>
    </row>
    <row r="59" spans="29:29" x14ac:dyDescent="0.25">
      <c r="AC59" s="56"/>
    </row>
    <row r="60" spans="29:29" x14ac:dyDescent="0.25">
      <c r="AC60" s="56"/>
    </row>
    <row r="61" spans="29:29" x14ac:dyDescent="0.25">
      <c r="AC61" s="56"/>
    </row>
    <row r="62" spans="29:29" x14ac:dyDescent="0.25">
      <c r="AC62" s="56"/>
    </row>
    <row r="63" spans="29:29" x14ac:dyDescent="0.25">
      <c r="AC63" s="56"/>
    </row>
    <row r="64" spans="29:29" x14ac:dyDescent="0.25">
      <c r="AC64" s="56"/>
    </row>
    <row r="65" spans="29:29" x14ac:dyDescent="0.25">
      <c r="AC65" s="56"/>
    </row>
    <row r="66" spans="29:29" x14ac:dyDescent="0.25">
      <c r="AC66" s="56"/>
    </row>
    <row r="67" spans="29:29" x14ac:dyDescent="0.25">
      <c r="AC67" s="56"/>
    </row>
    <row r="68" spans="29:29" x14ac:dyDescent="0.25">
      <c r="AC68" s="56"/>
    </row>
  </sheetData>
  <pageMargins left="0.7" right="0.7" top="0.75" bottom="0.75" header="0.3" footer="0.3"/>
  <pageSetup orientation="portrait" r:id="rId1"/>
  <headerFooter>
    <oddFooter xml:space="preserve">&amp;LUnrestricted </oddFooter>
    <evenFooter xml:space="preserve">&amp;LUnrestricted </evenFooter>
    <firstFooter xml:space="preserve">&amp;LUnrestricted </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FA613-6476-473A-8761-D5BBB6CB75FF}">
  <dimension ref="B2:B17"/>
  <sheetViews>
    <sheetView workbookViewId="0">
      <selection activeCell="C19" sqref="C19:C21"/>
    </sheetView>
  </sheetViews>
  <sheetFormatPr defaultRowHeight="15" x14ac:dyDescent="0.25"/>
  <cols>
    <col min="2" max="2" width="109" customWidth="1"/>
  </cols>
  <sheetData>
    <row r="2" spans="2:2" x14ac:dyDescent="0.25">
      <c r="B2" t="s">
        <v>121</v>
      </c>
    </row>
    <row r="4" spans="2:2" x14ac:dyDescent="0.25">
      <c r="B4" t="s">
        <v>122</v>
      </c>
    </row>
    <row r="6" spans="2:2" ht="23.25" x14ac:dyDescent="0.25">
      <c r="B6" s="59" t="s">
        <v>123</v>
      </c>
    </row>
    <row r="7" spans="2:2" x14ac:dyDescent="0.25">
      <c r="B7" s="60"/>
    </row>
    <row r="8" spans="2:2" ht="23.25" x14ac:dyDescent="0.25">
      <c r="B8" s="61" t="s">
        <v>124</v>
      </c>
    </row>
    <row r="9" spans="2:2" ht="23.25" x14ac:dyDescent="0.25">
      <c r="B9" s="61"/>
    </row>
    <row r="10" spans="2:2" ht="141.75" x14ac:dyDescent="0.25">
      <c r="B10" s="62" t="s">
        <v>125</v>
      </c>
    </row>
    <row r="11" spans="2:2" ht="20.25" x14ac:dyDescent="0.25">
      <c r="B11" s="62"/>
    </row>
    <row r="12" spans="2:2" ht="60.75" x14ac:dyDescent="0.25">
      <c r="B12" s="62" t="s">
        <v>126</v>
      </c>
    </row>
    <row r="13" spans="2:2" ht="20.25" x14ac:dyDescent="0.25">
      <c r="B13" s="62"/>
    </row>
    <row r="14" spans="2:2" ht="40.5" x14ac:dyDescent="0.25">
      <c r="B14" s="62" t="s">
        <v>127</v>
      </c>
    </row>
    <row r="15" spans="2:2" ht="20.25" x14ac:dyDescent="0.25">
      <c r="B15" s="62"/>
    </row>
    <row r="16" spans="2:2" ht="20.25" x14ac:dyDescent="0.25">
      <c r="B16" s="62" t="s">
        <v>128</v>
      </c>
    </row>
    <row r="17" spans="2:2" x14ac:dyDescent="0.25">
      <c r="B17" s="63"/>
    </row>
  </sheetData>
  <pageMargins left="0.7" right="0.7" top="0.75" bottom="0.75" header="0.3" footer="0.3"/>
  <pageSetup orientation="portrait" r:id="rId1"/>
  <headerFooter>
    <oddFooter xml:space="preserve">&amp;LUnrestricted </oddFooter>
    <evenFooter xml:space="preserve">&amp;LUnrestricted </evenFooter>
    <firstFooter xml:space="preserve">&amp;LUnrestricted </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5FD8-2025-4850-84BB-34586CB6380E}">
  <dimension ref="B2:B4"/>
  <sheetViews>
    <sheetView workbookViewId="0">
      <selection activeCell="C19" sqref="C19:C21"/>
    </sheetView>
  </sheetViews>
  <sheetFormatPr defaultRowHeight="15" x14ac:dyDescent="0.25"/>
  <sheetData>
    <row r="2" spans="2:2" ht="21" x14ac:dyDescent="0.35">
      <c r="B2" s="64" t="s">
        <v>129</v>
      </c>
    </row>
    <row r="3" spans="2:2" ht="21" x14ac:dyDescent="0.35">
      <c r="B3" s="64" t="s">
        <v>130</v>
      </c>
    </row>
    <row r="4" spans="2:2" ht="21" x14ac:dyDescent="0.35">
      <c r="B4" s="64" t="s">
        <v>131</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Instruction</vt:lpstr>
      <vt:lpstr>Officers</vt:lpstr>
      <vt:lpstr>Table</vt:lpstr>
      <vt:lpstr>What's New</vt:lpstr>
      <vt:lpstr>Doc Action Forecast</vt:lpstr>
      <vt:lpstr>Adhoc Arc Res Applications</vt:lpstr>
      <vt:lpstr>C37.20.2 AdHoc Voltage Dividers</vt:lpstr>
      <vt:lpstr>C37.20.2 AdHoc View windows</vt:lpstr>
      <vt:lpstr>Air around cables</vt:lpstr>
      <vt:lpstr>Hidden</vt:lpstr>
      <vt:lpstr>Table!Print_Area</vt:lpstr>
      <vt:lpstr>Table!Print_Titles</vt:lpstr>
      <vt:lpstr>Val_Active</vt:lpstr>
      <vt:lpstr>Val_AMS</vt:lpstr>
      <vt:lpstr>Val_Size</vt:lpstr>
      <vt:lpstr>Val_YN</vt:lpstr>
    </vt:vector>
  </TitlesOfParts>
  <Company>Bonneville Power Administration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KSE6324</dc:creator>
  <cp:keywords>C_Unrestricted</cp:keywords>
  <cp:lastModifiedBy>Darryl Moser</cp:lastModifiedBy>
  <cp:lastPrinted>2022-10-27T14:17:45Z</cp:lastPrinted>
  <dcterms:created xsi:type="dcterms:W3CDTF">2015-09-15T20:28:28Z</dcterms:created>
  <dcterms:modified xsi:type="dcterms:W3CDTF">2023-05-30T21:39:27Z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ocument Confidentiality">
    <vt:lpwstr>Unrestricted</vt:lpwstr>
  </property>
  <property fmtid="{D5CDD505-2E9C-101B-9397-08002B2CF9AE}" pid="4" name="sodocoClasLang">
    <vt:lpwstr>Unrestricted</vt:lpwstr>
  </property>
  <property fmtid="{D5CDD505-2E9C-101B-9397-08002B2CF9AE}" pid="5" name="sodocoClasLangId">
    <vt:i4>0</vt:i4>
  </property>
  <property fmtid="{D5CDD505-2E9C-101B-9397-08002B2CF9AE}" pid="6" name="sodocoClasId">
    <vt:i4>0</vt:i4>
  </property>
</Properties>
</file>