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3435" windowWidth="18900" windowHeight="9450" activeTab="1"/>
  </bookViews>
  <sheets>
    <sheet name="Output" sheetId="4" r:id="rId1"/>
    <sheet name="Stats" sheetId="1" r:id="rId2"/>
    <sheet name="ROIs" sheetId="5" r:id="rId3"/>
    <sheet name="xl_DCF_History" sheetId="2" state="veryHidden" r:id="rId4"/>
    <sheet name="Classified as UnClassified" sheetId="3" state="hidden" r:id="rId5"/>
  </sheets>
  <calcPr calcId="145621"/>
</workbook>
</file>

<file path=xl/calcChain.xml><?xml version="1.0" encoding="utf-8"?>
<calcChain xmlns="http://schemas.openxmlformats.org/spreadsheetml/2006/main">
  <c r="E50" i="4" l="1"/>
  <c r="E51" i="4"/>
  <c r="D39" i="4"/>
  <c r="E39" i="4"/>
  <c r="D40" i="4"/>
  <c r="E40" i="4"/>
  <c r="D41" i="4"/>
  <c r="E41" i="4"/>
  <c r="D42" i="4"/>
  <c r="E42" i="4"/>
  <c r="D43" i="4"/>
  <c r="E43" i="4"/>
  <c r="D44" i="4"/>
  <c r="E44" i="4"/>
  <c r="D45" i="4"/>
  <c r="E45" i="4"/>
  <c r="D46" i="4"/>
  <c r="E46" i="4"/>
  <c r="D47" i="4"/>
  <c r="E47" i="4"/>
  <c r="D48" i="4"/>
  <c r="E48" i="4"/>
  <c r="E38" i="4"/>
  <c r="J8" i="5" l="1"/>
  <c r="I8" i="5"/>
  <c r="E8" i="5"/>
  <c r="P8" i="5" s="1"/>
  <c r="D8" i="5"/>
  <c r="O8" i="5" s="1"/>
  <c r="C8" i="5"/>
  <c r="N8" i="5" s="1"/>
  <c r="B8" i="5"/>
  <c r="M8" i="5" s="1"/>
  <c r="A8" i="5"/>
  <c r="A23" i="4"/>
  <c r="A24" i="4"/>
  <c r="A25" i="4"/>
  <c r="A26" i="4"/>
  <c r="A27" i="4"/>
  <c r="A28" i="4"/>
  <c r="A29" i="4"/>
  <c r="A30" i="4"/>
  <c r="A31" i="4"/>
  <c r="A32" i="4"/>
  <c r="A22" i="4"/>
  <c r="B22" i="4"/>
  <c r="B23" i="4"/>
  <c r="B24" i="4"/>
  <c r="B25" i="4"/>
  <c r="B26" i="4"/>
  <c r="B27" i="4"/>
  <c r="B28" i="4"/>
  <c r="B29" i="4"/>
  <c r="B30" i="4"/>
  <c r="B31" i="4"/>
  <c r="B32" i="4"/>
  <c r="C48" i="4"/>
  <c r="A48" i="4"/>
  <c r="C47" i="4"/>
  <c r="A47" i="4"/>
  <c r="C46" i="4"/>
  <c r="A46" i="4"/>
  <c r="C45" i="4"/>
  <c r="A45" i="4"/>
  <c r="C44" i="4"/>
  <c r="A44" i="4"/>
  <c r="C43" i="4"/>
  <c r="A43" i="4"/>
  <c r="C42" i="4"/>
  <c r="A42" i="4"/>
  <c r="C41" i="4"/>
  <c r="A41" i="4"/>
  <c r="C40" i="4"/>
  <c r="A40" i="4"/>
  <c r="C39" i="4"/>
  <c r="A39" i="4"/>
  <c r="D38" i="4"/>
  <c r="C38" i="4"/>
  <c r="A38" i="4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B37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B21" i="1"/>
  <c r="C50" i="4" l="1"/>
  <c r="C51" i="4"/>
  <c r="D50" i="4"/>
  <c r="D51" i="4"/>
  <c r="A39" i="1" l="1"/>
  <c r="A40" i="1"/>
  <c r="A41" i="1"/>
  <c r="A42" i="1"/>
  <c r="A43" i="1"/>
  <c r="A44" i="1"/>
  <c r="A45" i="1"/>
  <c r="A46" i="1"/>
  <c r="A47" i="1"/>
  <c r="A48" i="1"/>
  <c r="A38" i="1"/>
  <c r="A23" i="1"/>
  <c r="A24" i="1"/>
  <c r="A25" i="1"/>
  <c r="A26" i="1"/>
  <c r="A27" i="1"/>
  <c r="A28" i="1"/>
  <c r="A29" i="1"/>
  <c r="A30" i="1"/>
  <c r="A31" i="1"/>
  <c r="A32" i="1"/>
  <c r="A22" i="1"/>
  <c r="B39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B40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B41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B42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B43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B44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B45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B46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B47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B48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B38" i="1"/>
</calcChain>
</file>

<file path=xl/sharedStrings.xml><?xml version="1.0" encoding="utf-8"?>
<sst xmlns="http://schemas.openxmlformats.org/spreadsheetml/2006/main" count="201" uniqueCount="123">
  <si>
    <t>01_noise_target_ls-1_lab.roi00</t>
  </si>
  <si>
    <t>02_noise_target_ls-2_lab.roi00</t>
  </si>
  <si>
    <t>03_noise_target_ls-3_lab.roi00</t>
  </si>
  <si>
    <t>04_noise_target_ls-4_lab.roi00</t>
  </si>
  <si>
    <t>05_noise_target_ls-5_lab.roi00</t>
  </si>
  <si>
    <t>06_noise_target_ls-6_lab.roi00</t>
  </si>
  <si>
    <t>07_noise_target_ls-7_lab.roi00</t>
  </si>
  <si>
    <t>08_noise_target_r_lab.roi00</t>
  </si>
  <si>
    <t>09_noise_target_g_lab.roi00</t>
  </si>
  <si>
    <t>10_noise_target_b_lab.roi00</t>
  </si>
  <si>
    <t>11_noise_target_lstar_lab.roi00</t>
  </si>
  <si>
    <t>EXPECTED:</t>
  </si>
  <si>
    <t>ACTUAL:</t>
  </si>
  <si>
    <t>DELTA:</t>
  </si>
  <si>
    <t>CLINAME</t>
  </si>
  <si>
    <t>DATETIME</t>
  </si>
  <si>
    <t>DONEBY</t>
  </si>
  <si>
    <t>IPADDRESS</t>
  </si>
  <si>
    <t>APPVER</t>
  </si>
  <si>
    <t>RANDOM</t>
  </si>
  <si>
    <t>CHECKSUM</t>
  </si>
  <si>
    <t>࡚ࡳࡈࡱࡦࡸࡸ࡮࡫࡮ࡪࡩ</t>
  </si>
  <si>
    <t>࠻࠴࠷࠻࠴࠷࠵࠶࠹ࠥࠥ࠶࠵࠿࠸࠼ࡆࡒࠥ࠭ࡌࡒ࡙࠰࠶࠿࠵࠮</t>
  </si>
  <si>
    <t>ࡘ࡙ࡡࡉࡴࡳࡦࡱࡩࠥࡧࡦࡽࡹࡪࡷ</t>
  </si>
  <si>
    <t>ࡊࡉࡇ࠵࠵࠵࠵࠽࠵࠻</t>
  </si>
  <si>
    <t>࠹࠳࠵࠳࠷࠳࠵</t>
  </si>
  <si>
    <t>࠹࠼࠺࠺</t>
  </si>
  <si>
    <t>LAB</t>
  </si>
  <si>
    <t>Mean</t>
  </si>
  <si>
    <t>Std Dev</t>
  </si>
  <si>
    <t>b</t>
  </si>
  <si>
    <t>SXYZ (D65)</t>
  </si>
  <si>
    <t>SXYZ (E )</t>
  </si>
  <si>
    <t>SAC1C2</t>
  </si>
  <si>
    <t>AC1C2</t>
  </si>
  <si>
    <t>XYZ (D50)</t>
  </si>
  <si>
    <t>XYZ (E )</t>
  </si>
  <si>
    <t>ISO</t>
  </si>
  <si>
    <t>Std</t>
  </si>
  <si>
    <t>VN</t>
  </si>
  <si>
    <t>MIN</t>
  </si>
  <si>
    <t>MAX</t>
  </si>
  <si>
    <t>ls-1</t>
  </si>
  <si>
    <t>ls-2</t>
  </si>
  <si>
    <t>ls-3</t>
  </si>
  <si>
    <t>ls-4</t>
  </si>
  <si>
    <t>ls-5</t>
  </si>
  <si>
    <t>ls-6</t>
  </si>
  <si>
    <t>ls-7</t>
  </si>
  <si>
    <t>r</t>
  </si>
  <si>
    <t>g</t>
  </si>
  <si>
    <t>lstar</t>
  </si>
  <si>
    <t>X_LL</t>
  </si>
  <si>
    <t>Y_LL</t>
  </si>
  <si>
    <t>Width</t>
  </si>
  <si>
    <t>Height</t>
  </si>
  <si>
    <t>patch01</t>
  </si>
  <si>
    <t>X_UR</t>
  </si>
  <si>
    <t>Y_UR</t>
  </si>
  <si>
    <t>LAB.means.L</t>
  </si>
  <si>
    <t>LAB.means.a</t>
  </si>
  <si>
    <t>LAB.means.b</t>
  </si>
  <si>
    <t>LAB.noise.L</t>
  </si>
  <si>
    <t>LAB.noise.a</t>
  </si>
  <si>
    <t>LAB.noise.b</t>
  </si>
  <si>
    <t>XYZ_D50.means.X</t>
  </si>
  <si>
    <t>XYZ_D50.means.Y</t>
  </si>
  <si>
    <t>XYZ_D50.means.Z</t>
  </si>
  <si>
    <t>XYZ_D50.noise.X</t>
  </si>
  <si>
    <t>XYZ_D50.noise.Y</t>
  </si>
  <si>
    <t>XYZ_D50.noise.Z</t>
  </si>
  <si>
    <t>XYZ_E.means.X</t>
  </si>
  <si>
    <t>XYZ_E.means.Y</t>
  </si>
  <si>
    <t>XYZ_E.means.Z</t>
  </si>
  <si>
    <t>XYZ_E.noise.X</t>
  </si>
  <si>
    <t>XYZ_E.noise.Y</t>
  </si>
  <si>
    <t>XYZ_E.noise.Z</t>
  </si>
  <si>
    <t>ACC.means.A</t>
  </si>
  <si>
    <t>ACC.means.C1</t>
  </si>
  <si>
    <t>ACC.means.C2</t>
  </si>
  <si>
    <t>ACC.noise.A</t>
  </si>
  <si>
    <t>ACC.noise.C1</t>
  </si>
  <si>
    <t>ACC.noise.C2</t>
  </si>
  <si>
    <t>SACC.means.A</t>
  </si>
  <si>
    <t>SACC.means.C1</t>
  </si>
  <si>
    <t>SACC.means.C2</t>
  </si>
  <si>
    <t>SACC.noise.A</t>
  </si>
  <si>
    <t>SACC.noise.C1</t>
  </si>
  <si>
    <t>SACC.noise.C2</t>
  </si>
  <si>
    <t>SXYZ_E.means.X</t>
  </si>
  <si>
    <t>SXYZ_E.means.Y</t>
  </si>
  <si>
    <t>SXYZ_E.means.Z</t>
  </si>
  <si>
    <t>SXYZ_E.noise.X</t>
  </si>
  <si>
    <t>SXYZ_E.noise.Y</t>
  </si>
  <si>
    <t>SXYZ_E.noise.Z</t>
  </si>
  <si>
    <t>SXYZ_D65.means.X</t>
  </si>
  <si>
    <t>SXYZ_D65.means.Y</t>
  </si>
  <si>
    <t>SXYZ_D65.means.Z</t>
  </si>
  <si>
    <t>SXYZ_D65.noise.X</t>
  </si>
  <si>
    <t>SXYZ_D65.noise.Y</t>
  </si>
  <si>
    <t>SXYZ_D65.noise.Z</t>
  </si>
  <si>
    <t>SLAB.means.L</t>
  </si>
  <si>
    <t>SLAB.means.a</t>
  </si>
  <si>
    <t>SLAB.means.b</t>
  </si>
  <si>
    <t>SLAB.noise.L</t>
  </si>
  <si>
    <t>SLAB.noise.a</t>
  </si>
  <si>
    <t>SLAB.noise.b</t>
  </si>
  <si>
    <t>01_noise_target_ls-1_lab.tif</t>
  </si>
  <si>
    <t>02_noise_target_ls-2_lab.tif</t>
  </si>
  <si>
    <t>03_noise_target_ls-3_lab.tif</t>
  </si>
  <si>
    <t>04_noise_target_ls-4_lab.tif</t>
  </si>
  <si>
    <t>05_noise_target_ls-5_lab.tif</t>
  </si>
  <si>
    <t>06_noise_target_ls-6_lab.tif</t>
  </si>
  <si>
    <t>07_noise_target_ls-7_lab.tif</t>
  </si>
  <si>
    <t>08_noise_target_r_lab.tif</t>
  </si>
  <si>
    <t>09_noise_target_g_lab.tif</t>
  </si>
  <si>
    <t>10_noise_target_b_lab.tif</t>
  </si>
  <si>
    <t>11_noise_target_lstar_lab.tif</t>
  </si>
  <si>
    <t>SLAB</t>
  </si>
  <si>
    <t>CPIQ</t>
  </si>
  <si>
    <t>SLAB.Mean.b</t>
  </si>
  <si>
    <t>CPIQ_obj.Var.vn</t>
  </si>
  <si>
    <t>CPIQ_jnd.Var.jnd_loss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</si>
</sst>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2"/>
      <color theme="3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8" fillId="0" borderId="0" xfId="0" applyFont="1"/>
    <xf numFmtId="164" fontId="0" fillId="0" borderId="0" xfId="0" applyNumberFormat="1"/>
    <xf numFmtId="0" fontId="0" fillId="0" borderId="0" xfId="0" applyAlignment="1">
      <alignment horizontal="center" vertical="center"/>
    </xf>
    <xf numFmtId="165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Expected</c:v>
          </c:tx>
          <c:spPr>
            <a:ln w="22225"/>
          </c:spPr>
          <c:marker>
            <c:symbol val="diamond"/>
            <c:size val="5"/>
            <c:spPr>
              <a:noFill/>
            </c:spPr>
          </c:marker>
          <c:cat>
            <c:strRef>
              <c:f>Output!$A$22:$A$32</c:f>
              <c:strCache>
                <c:ptCount val="11"/>
                <c:pt idx="0">
                  <c:v>ls-1</c:v>
                </c:pt>
                <c:pt idx="1">
                  <c:v>ls-2</c:v>
                </c:pt>
                <c:pt idx="2">
                  <c:v>ls-3</c:v>
                </c:pt>
                <c:pt idx="3">
                  <c:v>ls-4</c:v>
                </c:pt>
                <c:pt idx="4">
                  <c:v>ls-5</c:v>
                </c:pt>
                <c:pt idx="5">
                  <c:v>ls-6</c:v>
                </c:pt>
                <c:pt idx="6">
                  <c:v>ls-7</c:v>
                </c:pt>
                <c:pt idx="7">
                  <c:v>r</c:v>
                </c:pt>
                <c:pt idx="8">
                  <c:v>g</c:v>
                </c:pt>
                <c:pt idx="9">
                  <c:v>b</c:v>
                </c:pt>
                <c:pt idx="10">
                  <c:v>lstar</c:v>
                </c:pt>
              </c:strCache>
            </c:strRef>
          </c:cat>
          <c:val>
            <c:numRef>
              <c:f>Output!$D$6:$D$16</c:f>
              <c:numCache>
                <c:formatCode>0.00000</c:formatCode>
                <c:ptCount val="11"/>
                <c:pt idx="0">
                  <c:v>0</c:v>
                </c:pt>
                <c:pt idx="1">
                  <c:v>0.61960099999999996</c:v>
                </c:pt>
                <c:pt idx="2">
                  <c:v>0.96760000000000002</c:v>
                </c:pt>
                <c:pt idx="3">
                  <c:v>1.5902579999999999</c:v>
                </c:pt>
                <c:pt idx="4">
                  <c:v>1.911826</c:v>
                </c:pt>
                <c:pt idx="5">
                  <c:v>2.2977820000000002</c:v>
                </c:pt>
                <c:pt idx="6">
                  <c:v>2.6741679999999999</c:v>
                </c:pt>
                <c:pt idx="7">
                  <c:v>2.3195640000000002</c:v>
                </c:pt>
                <c:pt idx="8">
                  <c:v>2.2791830000000002</c:v>
                </c:pt>
                <c:pt idx="9">
                  <c:v>2.2517299999999998</c:v>
                </c:pt>
                <c:pt idx="10">
                  <c:v>2.1895190000000002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22225"/>
          </c:spPr>
          <c:marker>
            <c:symbol val="x"/>
            <c:size val="5"/>
            <c:spPr>
              <a:noFill/>
            </c:spPr>
          </c:marker>
          <c:cat>
            <c:strRef>
              <c:f>Output!$A$22:$A$32</c:f>
              <c:strCache>
                <c:ptCount val="11"/>
                <c:pt idx="0">
                  <c:v>ls-1</c:v>
                </c:pt>
                <c:pt idx="1">
                  <c:v>ls-2</c:v>
                </c:pt>
                <c:pt idx="2">
                  <c:v>ls-3</c:v>
                </c:pt>
                <c:pt idx="3">
                  <c:v>ls-4</c:v>
                </c:pt>
                <c:pt idx="4">
                  <c:v>ls-5</c:v>
                </c:pt>
                <c:pt idx="5">
                  <c:v>ls-6</c:v>
                </c:pt>
                <c:pt idx="6">
                  <c:v>ls-7</c:v>
                </c:pt>
                <c:pt idx="7">
                  <c:v>r</c:v>
                </c:pt>
                <c:pt idx="8">
                  <c:v>g</c:v>
                </c:pt>
                <c:pt idx="9">
                  <c:v>b</c:v>
                </c:pt>
                <c:pt idx="10">
                  <c:v>lstar</c:v>
                </c:pt>
              </c:strCache>
            </c:strRef>
          </c:cat>
          <c:val>
            <c:numRef>
              <c:f>Output!$D$22:$D$32</c:f>
              <c:numCache>
                <c:formatCode>0.00000</c:formatCode>
                <c:ptCount val="11"/>
                <c:pt idx="0">
                  <c:v>0</c:v>
                </c:pt>
                <c:pt idx="1">
                  <c:v>0.62224064000000001</c:v>
                </c:pt>
                <c:pt idx="2">
                  <c:v>0.97069132000000002</c:v>
                </c:pt>
                <c:pt idx="3">
                  <c:v>1.5936446</c:v>
                </c:pt>
                <c:pt idx="4">
                  <c:v>1.9152617999999999</c:v>
                </c:pt>
                <c:pt idx="5">
                  <c:v>2.3012608000000001</c:v>
                </c:pt>
                <c:pt idx="6">
                  <c:v>2.6776800999999999</c:v>
                </c:pt>
                <c:pt idx="7">
                  <c:v>2.3228922000000001</c:v>
                </c:pt>
                <c:pt idx="8">
                  <c:v>2.2827999999999999</c:v>
                </c:pt>
                <c:pt idx="9">
                  <c:v>2.2550547000000001</c:v>
                </c:pt>
                <c:pt idx="10">
                  <c:v>2.1929998999999998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015488"/>
        <c:axId val="162017664"/>
      </c:lineChart>
      <c:catAx>
        <c:axId val="16201548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62017664"/>
        <c:crosses val="autoZero"/>
        <c:auto val="1"/>
        <c:lblAlgn val="ctr"/>
        <c:lblOffset val="100"/>
        <c:noMultiLvlLbl val="0"/>
      </c:catAx>
      <c:valAx>
        <c:axId val="16201766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/>
                  <a:t>CPIQ Objective Metric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6201548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Expected</c:v>
          </c:tx>
          <c:spPr>
            <a:ln w="22225"/>
          </c:spPr>
          <c:marker>
            <c:symbol val="diamond"/>
            <c:size val="5"/>
            <c:spPr>
              <a:noFill/>
            </c:spPr>
          </c:marker>
          <c:cat>
            <c:strRef>
              <c:f>Output!$A$22:$A$32</c:f>
              <c:strCache>
                <c:ptCount val="11"/>
                <c:pt idx="0">
                  <c:v>ls-1</c:v>
                </c:pt>
                <c:pt idx="1">
                  <c:v>ls-2</c:v>
                </c:pt>
                <c:pt idx="2">
                  <c:v>ls-3</c:v>
                </c:pt>
                <c:pt idx="3">
                  <c:v>ls-4</c:v>
                </c:pt>
                <c:pt idx="4">
                  <c:v>ls-5</c:v>
                </c:pt>
                <c:pt idx="5">
                  <c:v>ls-6</c:v>
                </c:pt>
                <c:pt idx="6">
                  <c:v>ls-7</c:v>
                </c:pt>
                <c:pt idx="7">
                  <c:v>r</c:v>
                </c:pt>
                <c:pt idx="8">
                  <c:v>g</c:v>
                </c:pt>
                <c:pt idx="9">
                  <c:v>b</c:v>
                </c:pt>
                <c:pt idx="10">
                  <c:v>lstar</c:v>
                </c:pt>
              </c:strCache>
            </c:strRef>
          </c:cat>
          <c:val>
            <c:numRef>
              <c:f>Output!$E$6:$E$16</c:f>
              <c:numCache>
                <c:formatCode>0.00000</c:formatCode>
                <c:ptCount val="11"/>
                <c:pt idx="0">
                  <c:v>0</c:v>
                </c:pt>
                <c:pt idx="1">
                  <c:v>8.5352999999999998E-2</c:v>
                </c:pt>
                <c:pt idx="2">
                  <c:v>0.85241299999999998</c:v>
                </c:pt>
                <c:pt idx="3">
                  <c:v>3.9996710000000002</c:v>
                </c:pt>
                <c:pt idx="4">
                  <c:v>6.412337</c:v>
                </c:pt>
                <c:pt idx="5">
                  <c:v>9.9352280000000004</c:v>
                </c:pt>
                <c:pt idx="6">
                  <c:v>13.971334000000001</c:v>
                </c:pt>
                <c:pt idx="7">
                  <c:v>10.153179</c:v>
                </c:pt>
                <c:pt idx="8">
                  <c:v>9.7506869999999992</c:v>
                </c:pt>
                <c:pt idx="9">
                  <c:v>9.4809520000000003</c:v>
                </c:pt>
                <c:pt idx="10">
                  <c:v>8.8815310000000007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22225"/>
          </c:spPr>
          <c:marker>
            <c:symbol val="x"/>
            <c:size val="5"/>
            <c:spPr>
              <a:noFill/>
            </c:spPr>
          </c:marker>
          <c:cat>
            <c:strRef>
              <c:f>Output!$A$22:$A$32</c:f>
              <c:strCache>
                <c:ptCount val="11"/>
                <c:pt idx="0">
                  <c:v>ls-1</c:v>
                </c:pt>
                <c:pt idx="1">
                  <c:v>ls-2</c:v>
                </c:pt>
                <c:pt idx="2">
                  <c:v>ls-3</c:v>
                </c:pt>
                <c:pt idx="3">
                  <c:v>ls-4</c:v>
                </c:pt>
                <c:pt idx="4">
                  <c:v>ls-5</c:v>
                </c:pt>
                <c:pt idx="5">
                  <c:v>ls-6</c:v>
                </c:pt>
                <c:pt idx="6">
                  <c:v>ls-7</c:v>
                </c:pt>
                <c:pt idx="7">
                  <c:v>r</c:v>
                </c:pt>
                <c:pt idx="8">
                  <c:v>g</c:v>
                </c:pt>
                <c:pt idx="9">
                  <c:v>b</c:v>
                </c:pt>
                <c:pt idx="10">
                  <c:v>lstar</c:v>
                </c:pt>
              </c:strCache>
            </c:strRef>
          </c:cat>
          <c:val>
            <c:numRef>
              <c:f>Output!$E$22:$E$32</c:f>
              <c:numCache>
                <c:formatCode>0.00000</c:formatCode>
                <c:ptCount val="11"/>
                <c:pt idx="0">
                  <c:v>0</c:v>
                </c:pt>
                <c:pt idx="1">
                  <c:v>8.8223731E-2</c:v>
                </c:pt>
                <c:pt idx="2">
                  <c:v>0.86261038999999995</c:v>
                </c:pt>
                <c:pt idx="3">
                  <c:v>4.0224453999999996</c:v>
                </c:pt>
                <c:pt idx="4">
                  <c:v>6.4407645000000002</c:v>
                </c:pt>
                <c:pt idx="5">
                  <c:v>9.9699019999999994</c:v>
                </c:pt>
                <c:pt idx="6">
                  <c:v>14.011618</c:v>
                </c:pt>
                <c:pt idx="7">
                  <c:v>10.186661000000001</c:v>
                </c:pt>
                <c:pt idx="8">
                  <c:v>9.7864579000000003</c:v>
                </c:pt>
                <c:pt idx="9">
                  <c:v>9.5134459000000007</c:v>
                </c:pt>
                <c:pt idx="10">
                  <c:v>8.9146309000000006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177984"/>
        <c:axId val="55179904"/>
      </c:lineChart>
      <c:catAx>
        <c:axId val="55177984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5179904"/>
        <c:crosses val="autoZero"/>
        <c:auto val="1"/>
        <c:lblAlgn val="ctr"/>
        <c:lblOffset val="100"/>
        <c:noMultiLvlLbl val="0"/>
      </c:catAx>
      <c:valAx>
        <c:axId val="5517990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/>
                  <a:t>CPIQ Subjective Metric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5517798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1</xdr:row>
      <xdr:rowOff>190499</xdr:rowOff>
    </xdr:from>
    <xdr:to>
      <xdr:col>13</xdr:col>
      <xdr:colOff>9526</xdr:colOff>
      <xdr:row>20</xdr:row>
      <xdr:rowOff>152399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</xdr:row>
      <xdr:rowOff>0</xdr:rowOff>
    </xdr:from>
    <xdr:to>
      <xdr:col>20</xdr:col>
      <xdr:colOff>590551</xdr:colOff>
      <xdr:row>20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opLeftCell="A22" workbookViewId="0">
      <selection activeCell="O30" sqref="O30"/>
    </sheetView>
  </sheetViews>
  <sheetFormatPr defaultRowHeight="15" x14ac:dyDescent="0.25"/>
  <cols>
    <col min="1" max="1" width="8.7109375" customWidth="1"/>
    <col min="2" max="2" width="24.7109375" customWidth="1"/>
    <col min="3" max="5" width="12.7109375" customWidth="1"/>
  </cols>
  <sheetData>
    <row r="1" spans="1:5" ht="15.75" x14ac:dyDescent="0.25">
      <c r="A1" s="1" t="s">
        <v>11</v>
      </c>
      <c r="B1" s="1"/>
    </row>
    <row r="3" spans="1:5" x14ac:dyDescent="0.25">
      <c r="C3" s="6" t="s">
        <v>119</v>
      </c>
      <c r="D3" s="6"/>
      <c r="E3" s="5"/>
    </row>
    <row r="4" spans="1:5" x14ac:dyDescent="0.25">
      <c r="C4" s="3"/>
      <c r="D4" s="3"/>
      <c r="E4" s="5"/>
    </row>
    <row r="5" spans="1:5" x14ac:dyDescent="0.25">
      <c r="C5" t="s">
        <v>120</v>
      </c>
      <c r="D5" t="s">
        <v>121</v>
      </c>
      <c r="E5" t="s">
        <v>122</v>
      </c>
    </row>
    <row r="6" spans="1:5" x14ac:dyDescent="0.25">
      <c r="A6" t="s">
        <v>42</v>
      </c>
      <c r="B6" t="s">
        <v>0</v>
      </c>
      <c r="C6" s="2">
        <v>42.735300000000002</v>
      </c>
      <c r="D6" s="2">
        <v>0</v>
      </c>
      <c r="E6" s="2">
        <v>0</v>
      </c>
    </row>
    <row r="7" spans="1:5" x14ac:dyDescent="0.25">
      <c r="A7" t="s">
        <v>43</v>
      </c>
      <c r="B7" t="s">
        <v>1</v>
      </c>
      <c r="C7" s="2">
        <v>42.837000000000003</v>
      </c>
      <c r="D7" s="2">
        <v>0.61960099999999996</v>
      </c>
      <c r="E7" s="2">
        <v>8.5352999999999998E-2</v>
      </c>
    </row>
    <row r="8" spans="1:5" x14ac:dyDescent="0.25">
      <c r="A8" t="s">
        <v>44</v>
      </c>
      <c r="B8" t="s">
        <v>2</v>
      </c>
      <c r="C8" s="2">
        <v>42.841799999999999</v>
      </c>
      <c r="D8" s="2">
        <v>0.96760000000000002</v>
      </c>
      <c r="E8" s="2">
        <v>0.85241299999999998</v>
      </c>
    </row>
    <row r="9" spans="1:5" x14ac:dyDescent="0.25">
      <c r="A9" t="s">
        <v>45</v>
      </c>
      <c r="B9" t="s">
        <v>3</v>
      </c>
      <c r="C9" s="2">
        <v>42.859200000000001</v>
      </c>
      <c r="D9" s="2">
        <v>1.5902579999999999</v>
      </c>
      <c r="E9" s="2">
        <v>3.9996710000000002</v>
      </c>
    </row>
    <row r="10" spans="1:5" x14ac:dyDescent="0.25">
      <c r="A10" t="s">
        <v>46</v>
      </c>
      <c r="B10" t="s">
        <v>4</v>
      </c>
      <c r="C10" s="2">
        <v>42.882199999999997</v>
      </c>
      <c r="D10" s="2">
        <v>1.911826</v>
      </c>
      <c r="E10" s="2">
        <v>6.412337</v>
      </c>
    </row>
    <row r="11" spans="1:5" x14ac:dyDescent="0.25">
      <c r="A11" t="s">
        <v>47</v>
      </c>
      <c r="B11" t="s">
        <v>5</v>
      </c>
      <c r="C11" s="2">
        <v>42.947000000000003</v>
      </c>
      <c r="D11" s="2">
        <v>2.2977820000000002</v>
      </c>
      <c r="E11" s="2">
        <v>9.9352280000000004</v>
      </c>
    </row>
    <row r="12" spans="1:5" x14ac:dyDescent="0.25">
      <c r="A12" t="s">
        <v>48</v>
      </c>
      <c r="B12" t="s">
        <v>6</v>
      </c>
      <c r="C12" s="2">
        <v>43.144300000000001</v>
      </c>
      <c r="D12" s="2">
        <v>2.6741679999999999</v>
      </c>
      <c r="E12" s="2">
        <v>13.971334000000001</v>
      </c>
    </row>
    <row r="13" spans="1:5" x14ac:dyDescent="0.25">
      <c r="A13" t="s">
        <v>49</v>
      </c>
      <c r="B13" t="s">
        <v>7</v>
      </c>
      <c r="C13" s="2">
        <v>42.947800000000001</v>
      </c>
      <c r="D13" s="2">
        <v>2.3195640000000002</v>
      </c>
      <c r="E13" s="2">
        <v>10.153179</v>
      </c>
    </row>
    <row r="14" spans="1:5" x14ac:dyDescent="0.25">
      <c r="A14" t="s">
        <v>50</v>
      </c>
      <c r="B14" t="s">
        <v>8</v>
      </c>
      <c r="C14" s="2">
        <v>42.907499999999999</v>
      </c>
      <c r="D14" s="2">
        <v>2.2791830000000002</v>
      </c>
      <c r="E14" s="2">
        <v>9.7506869999999992</v>
      </c>
    </row>
    <row r="15" spans="1:5" x14ac:dyDescent="0.25">
      <c r="A15" t="s">
        <v>30</v>
      </c>
      <c r="B15" t="s">
        <v>9</v>
      </c>
      <c r="C15" s="2">
        <v>43.009</v>
      </c>
      <c r="D15" s="2">
        <v>2.2517299999999998</v>
      </c>
      <c r="E15" s="2">
        <v>9.4809520000000003</v>
      </c>
    </row>
    <row r="16" spans="1:5" x14ac:dyDescent="0.25">
      <c r="A16" t="s">
        <v>51</v>
      </c>
      <c r="B16" t="s">
        <v>10</v>
      </c>
      <c r="C16" s="2">
        <v>43.1843</v>
      </c>
      <c r="D16" s="2">
        <v>2.1895190000000002</v>
      </c>
      <c r="E16" s="2">
        <v>8.8815310000000007</v>
      </c>
    </row>
    <row r="18" spans="1:5" ht="15.75" x14ac:dyDescent="0.25">
      <c r="A18" s="1" t="s">
        <v>12</v>
      </c>
      <c r="B18" s="1"/>
    </row>
    <row r="19" spans="1:5" x14ac:dyDescent="0.25">
      <c r="C19" s="6" t="s">
        <v>119</v>
      </c>
      <c r="D19" s="6"/>
      <c r="E19" s="5"/>
    </row>
    <row r="20" spans="1:5" x14ac:dyDescent="0.25">
      <c r="C20" s="3" t="s">
        <v>28</v>
      </c>
      <c r="D20" s="3" t="s">
        <v>38</v>
      </c>
      <c r="E20" s="5"/>
    </row>
    <row r="21" spans="1:5" x14ac:dyDescent="0.25">
      <c r="C21" s="3" t="s">
        <v>39</v>
      </c>
      <c r="D21" s="3" t="s">
        <v>39</v>
      </c>
      <c r="E21" s="5"/>
    </row>
    <row r="22" spans="1:5" x14ac:dyDescent="0.25">
      <c r="A22" t="str">
        <f>A6</f>
        <v>ls-1</v>
      </c>
      <c r="B22" t="str">
        <f>B6</f>
        <v>01_noise_target_ls-1_lab.roi00</v>
      </c>
      <c r="C22" s="2">
        <v>42.735225</v>
      </c>
      <c r="D22" s="2">
        <v>0</v>
      </c>
      <c r="E22" s="2">
        <v>0</v>
      </c>
    </row>
    <row r="23" spans="1:5" x14ac:dyDescent="0.25">
      <c r="A23" t="str">
        <f t="shared" ref="A23:A32" si="0">A7</f>
        <v>ls-2</v>
      </c>
      <c r="B23" t="str">
        <f t="shared" ref="B23:B32" si="1">B7</f>
        <v>02_noise_target_ls-2_lab.roi00</v>
      </c>
      <c r="C23" s="2">
        <v>42.8369</v>
      </c>
      <c r="D23" s="2">
        <v>0.62224064000000001</v>
      </c>
      <c r="E23" s="2">
        <v>8.8223731E-2</v>
      </c>
    </row>
    <row r="24" spans="1:5" x14ac:dyDescent="0.25">
      <c r="A24" t="str">
        <f t="shared" si="0"/>
        <v>ls-3</v>
      </c>
      <c r="B24" t="str">
        <f t="shared" si="1"/>
        <v>03_noise_target_ls-3_lab.roi00</v>
      </c>
      <c r="C24" s="2">
        <v>42.841673</v>
      </c>
      <c r="D24" s="2">
        <v>0.97069132000000002</v>
      </c>
      <c r="E24" s="2">
        <v>0.86261038999999995</v>
      </c>
    </row>
    <row r="25" spans="1:5" x14ac:dyDescent="0.25">
      <c r="A25" t="str">
        <f t="shared" si="0"/>
        <v>ls-4</v>
      </c>
      <c r="B25" t="str">
        <f t="shared" si="1"/>
        <v>04_noise_target_ls-4_lab.roi00</v>
      </c>
      <c r="C25" s="2">
        <v>42.858947000000001</v>
      </c>
      <c r="D25" s="2">
        <v>1.5936446</v>
      </c>
      <c r="E25" s="2">
        <v>4.0224453999999996</v>
      </c>
    </row>
    <row r="26" spans="1:5" x14ac:dyDescent="0.25">
      <c r="A26" t="str">
        <f t="shared" si="0"/>
        <v>ls-5</v>
      </c>
      <c r="B26" t="str">
        <f t="shared" si="1"/>
        <v>05_noise_target_ls-5_lab.roi00</v>
      </c>
      <c r="C26" s="2">
        <v>42.881853</v>
      </c>
      <c r="D26" s="2">
        <v>1.9152617999999999</v>
      </c>
      <c r="E26" s="2">
        <v>6.4407645000000002</v>
      </c>
    </row>
    <row r="27" spans="1:5" x14ac:dyDescent="0.25">
      <c r="A27" t="str">
        <f t="shared" si="0"/>
        <v>ls-6</v>
      </c>
      <c r="B27" t="str">
        <f t="shared" si="1"/>
        <v>06_noise_target_ls-6_lab.roi00</v>
      </c>
      <c r="C27" s="2">
        <v>42.946205999999997</v>
      </c>
      <c r="D27" s="2">
        <v>2.3012608000000001</v>
      </c>
      <c r="E27" s="2">
        <v>9.9699019999999994</v>
      </c>
    </row>
    <row r="28" spans="1:5" x14ac:dyDescent="0.25">
      <c r="A28" t="str">
        <f t="shared" si="0"/>
        <v>ls-7</v>
      </c>
      <c r="B28" t="str">
        <f t="shared" si="1"/>
        <v>07_noise_target_ls-7_lab.roi00</v>
      </c>
      <c r="C28" s="2">
        <v>43.142567999999997</v>
      </c>
      <c r="D28" s="2">
        <v>2.6776800999999999</v>
      </c>
      <c r="E28" s="2">
        <v>14.011618</v>
      </c>
    </row>
    <row r="29" spans="1:5" x14ac:dyDescent="0.25">
      <c r="A29" t="str">
        <f t="shared" si="0"/>
        <v>r</v>
      </c>
      <c r="B29" t="str">
        <f t="shared" si="1"/>
        <v>08_noise_target_r_lab.roi00</v>
      </c>
      <c r="C29" s="2">
        <v>42.947335000000002</v>
      </c>
      <c r="D29" s="2">
        <v>2.3228922000000001</v>
      </c>
      <c r="E29" s="2">
        <v>10.186661000000001</v>
      </c>
    </row>
    <row r="30" spans="1:5" x14ac:dyDescent="0.25">
      <c r="A30" t="str">
        <f t="shared" si="0"/>
        <v>g</v>
      </c>
      <c r="B30" t="str">
        <f t="shared" si="1"/>
        <v>09_noise_target_g_lab.roi00</v>
      </c>
      <c r="C30" s="2">
        <v>42.906525000000002</v>
      </c>
      <c r="D30" s="2">
        <v>2.2827999999999999</v>
      </c>
      <c r="E30" s="2">
        <v>9.7864579000000003</v>
      </c>
    </row>
    <row r="31" spans="1:5" x14ac:dyDescent="0.25">
      <c r="A31" t="str">
        <f t="shared" si="0"/>
        <v>b</v>
      </c>
      <c r="B31" t="str">
        <f t="shared" si="1"/>
        <v>10_noise_target_b_lab.roi00</v>
      </c>
      <c r="C31" s="2">
        <v>43.008305</v>
      </c>
      <c r="D31" s="2">
        <v>2.2550547000000001</v>
      </c>
      <c r="E31" s="2">
        <v>9.5134459000000007</v>
      </c>
    </row>
    <row r="32" spans="1:5" x14ac:dyDescent="0.25">
      <c r="A32" t="str">
        <f t="shared" si="0"/>
        <v>lstar</v>
      </c>
      <c r="B32" t="str">
        <f t="shared" si="1"/>
        <v>11_noise_target_lstar_lab.roi00</v>
      </c>
      <c r="C32" s="2">
        <v>43.183289000000002</v>
      </c>
      <c r="D32" s="2">
        <v>2.1929998999999998</v>
      </c>
      <c r="E32" s="2">
        <v>8.9146309000000006</v>
      </c>
    </row>
    <row r="34" spans="1:5" ht="15.75" x14ac:dyDescent="0.25">
      <c r="A34" s="1" t="s">
        <v>13</v>
      </c>
      <c r="B34" s="1"/>
    </row>
    <row r="35" spans="1:5" x14ac:dyDescent="0.25">
      <c r="C35" s="6" t="s">
        <v>37</v>
      </c>
      <c r="D35" s="6"/>
      <c r="E35" s="5"/>
    </row>
    <row r="36" spans="1:5" x14ac:dyDescent="0.25">
      <c r="C36" s="3" t="s">
        <v>28</v>
      </c>
      <c r="D36" s="3" t="s">
        <v>38</v>
      </c>
      <c r="E36" s="5"/>
    </row>
    <row r="37" spans="1:5" x14ac:dyDescent="0.25">
      <c r="C37" s="3" t="s">
        <v>39</v>
      </c>
      <c r="D37" s="3" t="s">
        <v>39</v>
      </c>
      <c r="E37" s="5"/>
    </row>
    <row r="38" spans="1:5" x14ac:dyDescent="0.25">
      <c r="A38" t="str">
        <f t="shared" ref="A38:A48" si="2">B6</f>
        <v>01_noise_target_ls-1_lab.roi00</v>
      </c>
      <c r="C38" s="2">
        <f t="shared" ref="C38:E48" si="3">C6-C22</f>
        <v>7.5000000002489742E-5</v>
      </c>
      <c r="D38" s="2">
        <f t="shared" si="3"/>
        <v>0</v>
      </c>
      <c r="E38" s="2">
        <f t="shared" si="3"/>
        <v>0</v>
      </c>
    </row>
    <row r="39" spans="1:5" x14ac:dyDescent="0.25">
      <c r="A39" t="str">
        <f t="shared" si="2"/>
        <v>02_noise_target_ls-2_lab.roi00</v>
      </c>
      <c r="C39" s="2">
        <f t="shared" si="3"/>
        <v>1.0000000000331966E-4</v>
      </c>
      <c r="D39" s="2">
        <f t="shared" ref="D39:E39" si="4">D7-D23</f>
        <v>-2.6396400000000542E-3</v>
      </c>
      <c r="E39" s="2">
        <f t="shared" si="4"/>
        <v>-2.8707310000000014E-3</v>
      </c>
    </row>
    <row r="40" spans="1:5" x14ac:dyDescent="0.25">
      <c r="A40" t="str">
        <f t="shared" si="2"/>
        <v>03_noise_target_ls-3_lab.roi00</v>
      </c>
      <c r="C40" s="2">
        <f t="shared" si="3"/>
        <v>1.2699999999910005E-4</v>
      </c>
      <c r="D40" s="2">
        <f t="shared" ref="D40:E40" si="5">D8-D24</f>
        <v>-3.0913200000000085E-3</v>
      </c>
      <c r="E40" s="2">
        <f t="shared" si="5"/>
        <v>-1.0197389999999973E-2</v>
      </c>
    </row>
    <row r="41" spans="1:5" x14ac:dyDescent="0.25">
      <c r="A41" t="str">
        <f t="shared" si="2"/>
        <v>04_noise_target_ls-4_lab.roi00</v>
      </c>
      <c r="C41" s="2">
        <f t="shared" si="3"/>
        <v>2.5300000000072487E-4</v>
      </c>
      <c r="D41" s="2">
        <f t="shared" ref="D41:E41" si="6">D9-D25</f>
        <v>-3.3866000000000174E-3</v>
      </c>
      <c r="E41" s="2">
        <f t="shared" si="6"/>
        <v>-2.2774399999999417E-2</v>
      </c>
    </row>
    <row r="42" spans="1:5" x14ac:dyDescent="0.25">
      <c r="A42" t="str">
        <f t="shared" si="2"/>
        <v>05_noise_target_ls-5_lab.roi00</v>
      </c>
      <c r="C42" s="2">
        <f t="shared" si="3"/>
        <v>3.4699999999787678E-4</v>
      </c>
      <c r="D42" s="2">
        <f t="shared" ref="D42:E42" si="7">D10-D26</f>
        <v>-3.4357999999998778E-3</v>
      </c>
      <c r="E42" s="2">
        <f t="shared" si="7"/>
        <v>-2.8427500000000272E-2</v>
      </c>
    </row>
    <row r="43" spans="1:5" x14ac:dyDescent="0.25">
      <c r="A43" t="str">
        <f t="shared" si="2"/>
        <v>06_noise_target_ls-6_lab.roi00</v>
      </c>
      <c r="C43" s="2">
        <f t="shared" si="3"/>
        <v>7.9400000000617865E-4</v>
      </c>
      <c r="D43" s="2">
        <f t="shared" ref="D43:E43" si="8">D11-D27</f>
        <v>-3.4787999999998931E-3</v>
      </c>
      <c r="E43" s="2">
        <f t="shared" si="8"/>
        <v>-3.4673999999998983E-2</v>
      </c>
    </row>
    <row r="44" spans="1:5" x14ac:dyDescent="0.25">
      <c r="A44" t="str">
        <f t="shared" si="2"/>
        <v>07_noise_target_ls-7_lab.roi00</v>
      </c>
      <c r="C44" s="2">
        <f t="shared" si="3"/>
        <v>1.7320000000040636E-3</v>
      </c>
      <c r="D44" s="2">
        <f t="shared" ref="D44:E44" si="9">D12-D28</f>
        <v>-3.512100000000018E-3</v>
      </c>
      <c r="E44" s="2">
        <f t="shared" si="9"/>
        <v>-4.0283999999999764E-2</v>
      </c>
    </row>
    <row r="45" spans="1:5" x14ac:dyDescent="0.25">
      <c r="A45" t="str">
        <f t="shared" si="2"/>
        <v>08_noise_target_r_lab.roi00</v>
      </c>
      <c r="C45" s="2">
        <f t="shared" si="3"/>
        <v>4.6499999999838337E-4</v>
      </c>
      <c r="D45" s="2">
        <f t="shared" ref="D45:E45" si="10">D13-D29</f>
        <v>-3.3281999999998924E-3</v>
      </c>
      <c r="E45" s="2">
        <f t="shared" si="10"/>
        <v>-3.3482000000001122E-2</v>
      </c>
    </row>
    <row r="46" spans="1:5" x14ac:dyDescent="0.25">
      <c r="A46" t="str">
        <f t="shared" si="2"/>
        <v>09_noise_target_g_lab.roi00</v>
      </c>
      <c r="C46" s="2">
        <f t="shared" si="3"/>
        <v>9.7499999999683951E-4</v>
      </c>
      <c r="D46" s="2">
        <f t="shared" ref="D46:E46" si="11">D14-D30</f>
        <v>-3.6169999999997593E-3</v>
      </c>
      <c r="E46" s="2">
        <f t="shared" si="11"/>
        <v>-3.5770900000001049E-2</v>
      </c>
    </row>
    <row r="47" spans="1:5" x14ac:dyDescent="0.25">
      <c r="A47" t="str">
        <f t="shared" si="2"/>
        <v>10_noise_target_b_lab.roi00</v>
      </c>
      <c r="C47" s="2">
        <f t="shared" si="3"/>
        <v>6.9500000000033424E-4</v>
      </c>
      <c r="D47" s="2">
        <f t="shared" ref="D47:E47" si="12">D15-D31</f>
        <v>-3.3247000000002913E-3</v>
      </c>
      <c r="E47" s="2">
        <f t="shared" si="12"/>
        <v>-3.2493900000000409E-2</v>
      </c>
    </row>
    <row r="48" spans="1:5" x14ac:dyDescent="0.25">
      <c r="A48" t="str">
        <f t="shared" si="2"/>
        <v>11_noise_target_lstar_lab.roi00</v>
      </c>
      <c r="C48" s="2">
        <f t="shared" si="3"/>
        <v>1.0109999999983188E-3</v>
      </c>
      <c r="D48" s="2">
        <f t="shared" ref="D48:E48" si="13">D16-D32</f>
        <v>-3.4808999999995649E-3</v>
      </c>
      <c r="E48" s="2">
        <f t="shared" si="13"/>
        <v>-3.3099899999999849E-2</v>
      </c>
    </row>
    <row r="50" spans="1:5" x14ac:dyDescent="0.25">
      <c r="A50" t="s">
        <v>40</v>
      </c>
      <c r="C50" s="4">
        <f>MIN(C38:C48)</f>
        <v>7.5000000002489742E-5</v>
      </c>
      <c r="D50" s="4">
        <f>MIN(D38:D48)</f>
        <v>-3.6169999999997593E-3</v>
      </c>
      <c r="E50" s="4">
        <f>MIN(E38:E48)</f>
        <v>-4.0283999999999764E-2</v>
      </c>
    </row>
    <row r="51" spans="1:5" x14ac:dyDescent="0.25">
      <c r="A51" t="s">
        <v>41</v>
      </c>
      <c r="C51" s="4">
        <f>MAX(C38:C48)</f>
        <v>1.7320000000040636E-3</v>
      </c>
      <c r="D51" s="4">
        <f>MAX(D38:D48)</f>
        <v>0</v>
      </c>
      <c r="E51" s="4">
        <f>MAX(E38:E48)</f>
        <v>0</v>
      </c>
    </row>
  </sheetData>
  <mergeCells count="3">
    <mergeCell ref="C3:D3"/>
    <mergeCell ref="C19:D19"/>
    <mergeCell ref="C35:D3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8"/>
  <sheetViews>
    <sheetView tabSelected="1" topLeftCell="A16" workbookViewId="0">
      <selection activeCell="AB48" sqref="AB38:AE48"/>
    </sheetView>
  </sheetViews>
  <sheetFormatPr defaultRowHeight="15" x14ac:dyDescent="0.25"/>
  <cols>
    <col min="1" max="1" width="24.7109375" customWidth="1"/>
    <col min="2" max="49" width="10.7109375" customWidth="1"/>
  </cols>
  <sheetData>
    <row r="1" spans="1:49" s="1" customFormat="1" ht="15.75" x14ac:dyDescent="0.25">
      <c r="A1" s="1" t="s">
        <v>11</v>
      </c>
    </row>
    <row r="3" spans="1:49" x14ac:dyDescent="0.25">
      <c r="B3" s="6" t="s">
        <v>27</v>
      </c>
      <c r="C3" s="6"/>
      <c r="D3" s="6"/>
      <c r="E3" s="6"/>
      <c r="F3" s="6"/>
      <c r="G3" s="6"/>
      <c r="H3" s="6" t="s">
        <v>35</v>
      </c>
      <c r="I3" s="6"/>
      <c r="J3" s="6"/>
      <c r="K3" s="6"/>
      <c r="L3" s="6"/>
      <c r="M3" s="6"/>
      <c r="N3" s="6" t="s">
        <v>36</v>
      </c>
      <c r="O3" s="6"/>
      <c r="P3" s="6"/>
      <c r="Q3" s="6"/>
      <c r="R3" s="6"/>
      <c r="S3" s="6"/>
      <c r="T3" s="6" t="s">
        <v>34</v>
      </c>
      <c r="U3" s="6"/>
      <c r="V3" s="6"/>
      <c r="W3" s="6"/>
      <c r="X3" s="6"/>
      <c r="Y3" s="6"/>
      <c r="Z3" s="6" t="s">
        <v>33</v>
      </c>
      <c r="AA3" s="6"/>
      <c r="AB3" s="6"/>
      <c r="AC3" s="6"/>
      <c r="AD3" s="6"/>
      <c r="AE3" s="6"/>
      <c r="AF3" s="6" t="s">
        <v>32</v>
      </c>
      <c r="AG3" s="6"/>
      <c r="AH3" s="6"/>
      <c r="AI3" s="6"/>
      <c r="AJ3" s="6"/>
      <c r="AK3" s="6"/>
      <c r="AL3" s="6" t="s">
        <v>31</v>
      </c>
      <c r="AM3" s="6"/>
      <c r="AN3" s="6"/>
      <c r="AO3" s="6"/>
      <c r="AP3" s="6"/>
      <c r="AQ3" s="6"/>
      <c r="AR3" s="6" t="s">
        <v>118</v>
      </c>
      <c r="AS3" s="6"/>
      <c r="AT3" s="6"/>
      <c r="AU3" s="6"/>
      <c r="AV3" s="6"/>
      <c r="AW3" s="6"/>
    </row>
    <row r="4" spans="1:49" x14ac:dyDescent="0.25">
      <c r="B4" s="6" t="s">
        <v>28</v>
      </c>
      <c r="C4" s="6"/>
      <c r="D4" s="6"/>
      <c r="E4" s="6" t="s">
        <v>29</v>
      </c>
      <c r="F4" s="6"/>
      <c r="G4" s="6"/>
      <c r="H4" s="6" t="s">
        <v>28</v>
      </c>
      <c r="I4" s="6"/>
      <c r="J4" s="6"/>
      <c r="K4" s="6" t="s">
        <v>29</v>
      </c>
      <c r="L4" s="6"/>
      <c r="M4" s="6"/>
      <c r="N4" s="6" t="s">
        <v>28</v>
      </c>
      <c r="O4" s="6"/>
      <c r="P4" s="6"/>
      <c r="Q4" s="6" t="s">
        <v>29</v>
      </c>
      <c r="R4" s="6"/>
      <c r="S4" s="6"/>
      <c r="T4" s="6" t="s">
        <v>28</v>
      </c>
      <c r="U4" s="6"/>
      <c r="V4" s="6"/>
      <c r="W4" s="6" t="s">
        <v>29</v>
      </c>
      <c r="X4" s="6"/>
      <c r="Y4" s="6"/>
      <c r="Z4" s="6" t="s">
        <v>28</v>
      </c>
      <c r="AA4" s="6"/>
      <c r="AB4" s="6"/>
      <c r="AC4" s="6" t="s">
        <v>29</v>
      </c>
      <c r="AD4" s="6"/>
      <c r="AE4" s="6"/>
      <c r="AF4" s="6" t="s">
        <v>28</v>
      </c>
      <c r="AG4" s="6"/>
      <c r="AH4" s="6"/>
      <c r="AI4" s="6" t="s">
        <v>29</v>
      </c>
      <c r="AJ4" s="6"/>
      <c r="AK4" s="6"/>
      <c r="AL4" s="6" t="s">
        <v>28</v>
      </c>
      <c r="AM4" s="6"/>
      <c r="AN4" s="6"/>
      <c r="AO4" s="6" t="s">
        <v>29</v>
      </c>
      <c r="AP4" s="6"/>
      <c r="AQ4" s="6"/>
      <c r="AR4" s="6" t="s">
        <v>28</v>
      </c>
      <c r="AS4" s="6"/>
      <c r="AT4" s="6"/>
      <c r="AU4" s="6" t="s">
        <v>29</v>
      </c>
      <c r="AV4" s="6"/>
      <c r="AW4" s="6"/>
    </row>
    <row r="5" spans="1:49" x14ac:dyDescent="0.25">
      <c r="B5" s="3" t="s">
        <v>59</v>
      </c>
      <c r="C5" s="3" t="s">
        <v>60</v>
      </c>
      <c r="D5" s="3" t="s">
        <v>61</v>
      </c>
      <c r="E5" s="3" t="s">
        <v>62</v>
      </c>
      <c r="F5" s="3" t="s">
        <v>63</v>
      </c>
      <c r="G5" s="3" t="s">
        <v>64</v>
      </c>
      <c r="H5" s="3" t="s">
        <v>65</v>
      </c>
      <c r="I5" s="3" t="s">
        <v>66</v>
      </c>
      <c r="J5" s="3" t="s">
        <v>67</v>
      </c>
      <c r="K5" s="3" t="s">
        <v>68</v>
      </c>
      <c r="L5" s="3" t="s">
        <v>69</v>
      </c>
      <c r="M5" s="3" t="s">
        <v>70</v>
      </c>
      <c r="N5" s="3" t="s">
        <v>71</v>
      </c>
      <c r="O5" s="3" t="s">
        <v>72</v>
      </c>
      <c r="P5" s="3" t="s">
        <v>73</v>
      </c>
      <c r="Q5" s="3" t="s">
        <v>74</v>
      </c>
      <c r="R5" s="3" t="s">
        <v>75</v>
      </c>
      <c r="S5" s="3" t="s">
        <v>76</v>
      </c>
      <c r="T5" s="3" t="s">
        <v>77</v>
      </c>
      <c r="U5" s="3" t="s">
        <v>78</v>
      </c>
      <c r="V5" s="3" t="s">
        <v>79</v>
      </c>
      <c r="W5" s="3" t="s">
        <v>80</v>
      </c>
      <c r="X5" s="3" t="s">
        <v>81</v>
      </c>
      <c r="Y5" s="3" t="s">
        <v>82</v>
      </c>
      <c r="Z5" s="3" t="s">
        <v>83</v>
      </c>
      <c r="AA5" s="3" t="s">
        <v>84</v>
      </c>
      <c r="AB5" s="3" t="s">
        <v>85</v>
      </c>
      <c r="AC5" s="3" t="s">
        <v>86</v>
      </c>
      <c r="AD5" s="3" t="s">
        <v>87</v>
      </c>
      <c r="AE5" s="3" t="s">
        <v>88</v>
      </c>
      <c r="AF5" s="3" t="s">
        <v>89</v>
      </c>
      <c r="AG5" s="3" t="s">
        <v>90</v>
      </c>
      <c r="AH5" s="3" t="s">
        <v>91</v>
      </c>
      <c r="AI5" s="3" t="s">
        <v>92</v>
      </c>
      <c r="AJ5" s="3" t="s">
        <v>93</v>
      </c>
      <c r="AK5" s="3" t="s">
        <v>94</v>
      </c>
      <c r="AL5" s="3" t="s">
        <v>95</v>
      </c>
      <c r="AM5" s="3" t="s">
        <v>96</v>
      </c>
      <c r="AN5" s="3" t="s">
        <v>97</v>
      </c>
      <c r="AO5" s="3" t="s">
        <v>98</v>
      </c>
      <c r="AP5" s="3" t="s">
        <v>99</v>
      </c>
      <c r="AQ5" s="3" t="s">
        <v>100</v>
      </c>
      <c r="AR5" s="3" t="s">
        <v>101</v>
      </c>
      <c r="AS5" s="3" t="s">
        <v>102</v>
      </c>
      <c r="AT5" s="3" t="s">
        <v>103</v>
      </c>
      <c r="AU5" s="3" t="s">
        <v>104</v>
      </c>
      <c r="AV5" s="3" t="s">
        <v>105</v>
      </c>
      <c r="AW5" s="3" t="s">
        <v>106</v>
      </c>
    </row>
    <row r="6" spans="1:49" x14ac:dyDescent="0.25">
      <c r="A6" t="s">
        <v>107</v>
      </c>
      <c r="B6" s="2">
        <v>42.754289</v>
      </c>
      <c r="C6" s="2">
        <v>1.053922</v>
      </c>
      <c r="D6" s="2">
        <v>1.2316180000000001</v>
      </c>
      <c r="E6" s="2">
        <v>0</v>
      </c>
      <c r="F6" s="2">
        <v>0</v>
      </c>
      <c r="G6" s="2">
        <v>0</v>
      </c>
      <c r="H6" s="2">
        <v>0.126859</v>
      </c>
      <c r="I6" s="2">
        <v>0.129941</v>
      </c>
      <c r="J6" s="2">
        <v>0.103351</v>
      </c>
      <c r="K6" s="2">
        <v>0</v>
      </c>
      <c r="L6" s="2">
        <v>0</v>
      </c>
      <c r="M6" s="2">
        <v>0</v>
      </c>
      <c r="N6" s="2">
        <v>0.13137299999999999</v>
      </c>
      <c r="O6" s="2">
        <v>0.129915</v>
      </c>
      <c r="P6" s="2">
        <v>0.125221</v>
      </c>
      <c r="Q6" s="2">
        <v>0</v>
      </c>
      <c r="R6" s="2">
        <v>0</v>
      </c>
      <c r="S6" s="2">
        <v>0</v>
      </c>
      <c r="T6" s="2">
        <v>0.129915</v>
      </c>
      <c r="U6" s="2">
        <v>1.4580000000000001E-3</v>
      </c>
      <c r="V6" s="2">
        <v>1.8779999999999999E-3</v>
      </c>
      <c r="W6" s="2">
        <v>0</v>
      </c>
      <c r="X6" s="2">
        <v>0</v>
      </c>
      <c r="Y6" s="2">
        <v>0</v>
      </c>
      <c r="Z6" s="2">
        <v>0.129915</v>
      </c>
      <c r="AA6" s="2">
        <v>1.4580000000000001E-3</v>
      </c>
      <c r="AB6" s="2">
        <v>1.8779999999999999E-3</v>
      </c>
      <c r="AC6" s="2">
        <v>0</v>
      </c>
      <c r="AD6" s="2">
        <v>0</v>
      </c>
      <c r="AE6" s="2">
        <v>0</v>
      </c>
      <c r="AF6" s="2">
        <v>0.13137299999999999</v>
      </c>
      <c r="AG6" s="2">
        <v>0.129915</v>
      </c>
      <c r="AH6" s="2">
        <v>0.125221</v>
      </c>
      <c r="AI6" s="2">
        <v>0</v>
      </c>
      <c r="AJ6" s="2">
        <v>0</v>
      </c>
      <c r="AK6" s="2">
        <v>0</v>
      </c>
      <c r="AL6" s="2">
        <v>0.12475700000000001</v>
      </c>
      <c r="AM6" s="2">
        <v>0.12981500000000001</v>
      </c>
      <c r="AN6" s="2">
        <v>0.13637299999999999</v>
      </c>
      <c r="AO6" s="2">
        <v>0</v>
      </c>
      <c r="AP6" s="2">
        <v>0</v>
      </c>
      <c r="AQ6" s="2">
        <v>0</v>
      </c>
      <c r="AR6" s="2">
        <v>42.735304999999997</v>
      </c>
      <c r="AS6" s="2">
        <v>0.93201800000000001</v>
      </c>
      <c r="AT6" s="2">
        <v>1.210073</v>
      </c>
      <c r="AU6" s="2">
        <v>0</v>
      </c>
      <c r="AV6" s="2">
        <v>0</v>
      </c>
      <c r="AW6" s="2">
        <v>0</v>
      </c>
    </row>
    <row r="7" spans="1:49" x14ac:dyDescent="0.25">
      <c r="A7" t="s">
        <v>108</v>
      </c>
      <c r="B7" s="2">
        <v>42.851472000000001</v>
      </c>
      <c r="C7" s="2">
        <v>0.59691300000000003</v>
      </c>
      <c r="D7" s="2">
        <v>1.2952539999999999</v>
      </c>
      <c r="E7" s="2">
        <v>0.45460400000000001</v>
      </c>
      <c r="F7" s="2">
        <v>1.6347160000000001</v>
      </c>
      <c r="G7" s="2">
        <v>1.4528509999999999</v>
      </c>
      <c r="H7" s="2">
        <v>0.12681500000000001</v>
      </c>
      <c r="I7" s="2">
        <v>0.13061</v>
      </c>
      <c r="J7" s="2">
        <v>0.10370799999999999</v>
      </c>
      <c r="K7" s="2">
        <v>2.2060000000000001E-3</v>
      </c>
      <c r="L7" s="2">
        <v>3.026E-3</v>
      </c>
      <c r="M7" s="2">
        <v>3.2720000000000002E-3</v>
      </c>
      <c r="N7" s="2">
        <v>0.13134399999999999</v>
      </c>
      <c r="O7" s="2">
        <v>0.130575</v>
      </c>
      <c r="P7" s="2">
        <v>0.12564500000000001</v>
      </c>
      <c r="Q7" s="2">
        <v>2.2339999999999999E-3</v>
      </c>
      <c r="R7" s="2">
        <v>2.9759999999999999E-3</v>
      </c>
      <c r="S7" s="2">
        <v>4.0090000000000004E-3</v>
      </c>
      <c r="T7" s="2">
        <v>0.130575</v>
      </c>
      <c r="U7" s="2">
        <v>7.6900000000000004E-4</v>
      </c>
      <c r="V7" s="2">
        <v>1.9719999999999998E-3</v>
      </c>
      <c r="W7" s="2">
        <v>2.9759999999999999E-3</v>
      </c>
      <c r="X7" s="2">
        <v>2.4949999999999998E-3</v>
      </c>
      <c r="Y7" s="2">
        <v>2.2049999999999999E-3</v>
      </c>
      <c r="Z7" s="2">
        <v>0.130575</v>
      </c>
      <c r="AA7" s="2">
        <v>7.6900000000000004E-4</v>
      </c>
      <c r="AB7" s="2">
        <v>1.9719999999999998E-3</v>
      </c>
      <c r="AC7" s="2">
        <v>1.887E-3</v>
      </c>
      <c r="AD7" s="2">
        <v>1.0460000000000001E-3</v>
      </c>
      <c r="AE7" s="2">
        <v>3.97E-4</v>
      </c>
      <c r="AF7" s="2">
        <v>0.13134399999999999</v>
      </c>
      <c r="AG7" s="2">
        <v>0.130575</v>
      </c>
      <c r="AH7" s="2">
        <v>0.12564500000000001</v>
      </c>
      <c r="AI7" s="2">
        <v>1.6789999999999999E-3</v>
      </c>
      <c r="AJ7" s="2">
        <v>1.887E-3</v>
      </c>
      <c r="AK7" s="2">
        <v>1.8140000000000001E-3</v>
      </c>
      <c r="AL7" s="2">
        <v>0.124721</v>
      </c>
      <c r="AM7" s="2">
        <v>0.130499</v>
      </c>
      <c r="AN7" s="2">
        <v>0.13683400000000001</v>
      </c>
      <c r="AO7" s="2">
        <v>1.593E-3</v>
      </c>
      <c r="AP7" s="2">
        <v>1.903E-3</v>
      </c>
      <c r="AQ7" s="2">
        <v>1.9750000000000002E-3</v>
      </c>
      <c r="AR7" s="2">
        <v>42.83699</v>
      </c>
      <c r="AS7" s="2">
        <v>0.46524399999999999</v>
      </c>
      <c r="AT7" s="2">
        <v>1.275269</v>
      </c>
      <c r="AU7" s="2">
        <v>0.28601900000000002</v>
      </c>
      <c r="AV7" s="2">
        <v>0.70884599999999998</v>
      </c>
      <c r="AW7" s="2">
        <v>0.26207999999999998</v>
      </c>
    </row>
    <row r="8" spans="1:49" x14ac:dyDescent="0.25">
      <c r="A8" t="s">
        <v>109</v>
      </c>
      <c r="B8" s="2">
        <v>42.852977000000003</v>
      </c>
      <c r="C8" s="2">
        <v>0.61391499999999999</v>
      </c>
      <c r="D8" s="2">
        <v>1.2980039999999999</v>
      </c>
      <c r="E8" s="2">
        <v>0.72878699999999996</v>
      </c>
      <c r="F8" s="2">
        <v>2.6382669999999999</v>
      </c>
      <c r="G8" s="2">
        <v>2.3446259999999999</v>
      </c>
      <c r="H8" s="2">
        <v>0.12687000000000001</v>
      </c>
      <c r="I8" s="2">
        <v>0.130657</v>
      </c>
      <c r="J8" s="2">
        <v>0.10376199999999999</v>
      </c>
      <c r="K8" s="2">
        <v>3.5209999999999998E-3</v>
      </c>
      <c r="L8" s="2">
        <v>4.8510000000000003E-3</v>
      </c>
      <c r="M8" s="2">
        <v>5.2680000000000001E-3</v>
      </c>
      <c r="N8" s="2">
        <v>0.13140099999999999</v>
      </c>
      <c r="O8" s="2">
        <v>0.13062199999999999</v>
      </c>
      <c r="P8" s="2">
        <v>0.12571099999999999</v>
      </c>
      <c r="Q8" s="2">
        <v>3.565E-3</v>
      </c>
      <c r="R8" s="2">
        <v>4.7699999999999999E-3</v>
      </c>
      <c r="S8" s="2">
        <v>6.4539999999999997E-3</v>
      </c>
      <c r="T8" s="2">
        <v>0.13062199999999999</v>
      </c>
      <c r="U8" s="2">
        <v>7.7899999999999996E-4</v>
      </c>
      <c r="V8" s="2">
        <v>1.964E-3</v>
      </c>
      <c r="W8" s="2">
        <v>4.7699999999999999E-3</v>
      </c>
      <c r="X8" s="2">
        <v>4.0270000000000002E-3</v>
      </c>
      <c r="Y8" s="2">
        <v>3.558E-3</v>
      </c>
      <c r="Z8" s="2">
        <v>0.13062199999999999</v>
      </c>
      <c r="AA8" s="2">
        <v>7.7899999999999996E-4</v>
      </c>
      <c r="AB8" s="2">
        <v>1.964E-3</v>
      </c>
      <c r="AC8" s="2">
        <v>3.0479999999999999E-3</v>
      </c>
      <c r="AD8" s="2">
        <v>1.696E-3</v>
      </c>
      <c r="AE8" s="2">
        <v>6.4700000000000001E-4</v>
      </c>
      <c r="AF8" s="2">
        <v>0.13140099999999999</v>
      </c>
      <c r="AG8" s="2">
        <v>0.13062199999999999</v>
      </c>
      <c r="AH8" s="2">
        <v>0.12571099999999999</v>
      </c>
      <c r="AI8" s="2">
        <v>2.712E-3</v>
      </c>
      <c r="AJ8" s="2">
        <v>3.0479999999999999E-3</v>
      </c>
      <c r="AK8" s="2">
        <v>2.928E-3</v>
      </c>
      <c r="AL8" s="2">
        <v>0.124776</v>
      </c>
      <c r="AM8" s="2">
        <v>0.130546</v>
      </c>
      <c r="AN8" s="2">
        <v>0.136906</v>
      </c>
      <c r="AO8" s="2">
        <v>2.5730000000000002E-3</v>
      </c>
      <c r="AP8" s="2">
        <v>3.0730000000000002E-3</v>
      </c>
      <c r="AQ8" s="2">
        <v>3.1879999999999999E-3</v>
      </c>
      <c r="AR8" s="2">
        <v>42.841780999999997</v>
      </c>
      <c r="AS8" s="2">
        <v>0.47443000000000002</v>
      </c>
      <c r="AT8" s="2">
        <v>1.269684</v>
      </c>
      <c r="AU8" s="2">
        <v>0.46199200000000001</v>
      </c>
      <c r="AV8" s="2">
        <v>1.1494180000000001</v>
      </c>
      <c r="AW8" s="2">
        <v>0.42631000000000002</v>
      </c>
    </row>
    <row r="9" spans="1:49" x14ac:dyDescent="0.25">
      <c r="A9" t="s">
        <v>110</v>
      </c>
      <c r="B9" s="2">
        <v>42.851174999999998</v>
      </c>
      <c r="C9" s="2">
        <v>0.69365900000000003</v>
      </c>
      <c r="D9" s="2">
        <v>1.3287100000000001</v>
      </c>
      <c r="E9" s="2">
        <v>1.5565199999999999</v>
      </c>
      <c r="F9" s="2">
        <v>5.6502230000000004</v>
      </c>
      <c r="G9" s="2">
        <v>5.0248929999999996</v>
      </c>
      <c r="H9" s="2">
        <v>0.12709300000000001</v>
      </c>
      <c r="I9" s="2">
        <v>0.130858</v>
      </c>
      <c r="J9" s="2">
        <v>0.103977</v>
      </c>
      <c r="K9" s="2">
        <v>7.4929999999999997E-3</v>
      </c>
      <c r="L9" s="2">
        <v>1.0352E-2</v>
      </c>
      <c r="M9" s="2">
        <v>1.1254E-2</v>
      </c>
      <c r="N9" s="2">
        <v>0.131633</v>
      </c>
      <c r="O9" s="2">
        <v>0.130825</v>
      </c>
      <c r="P9" s="2">
        <v>0.125972</v>
      </c>
      <c r="Q9" s="2">
        <v>7.587E-3</v>
      </c>
      <c r="R9" s="2">
        <v>1.0178E-2</v>
      </c>
      <c r="S9" s="2">
        <v>1.3788999999999999E-2</v>
      </c>
      <c r="T9" s="2">
        <v>0.130825</v>
      </c>
      <c r="U9" s="2">
        <v>8.0800000000000002E-4</v>
      </c>
      <c r="V9" s="2">
        <v>1.941E-3</v>
      </c>
      <c r="W9" s="2">
        <v>1.0178E-2</v>
      </c>
      <c r="X9" s="2">
        <v>8.6210000000000002E-3</v>
      </c>
      <c r="Y9" s="2">
        <v>7.6109999999999997E-3</v>
      </c>
      <c r="Z9" s="2">
        <v>0.130825</v>
      </c>
      <c r="AA9" s="2">
        <v>8.0800000000000002E-4</v>
      </c>
      <c r="AB9" s="2">
        <v>1.941E-3</v>
      </c>
      <c r="AC9" s="2">
        <v>6.5189999999999996E-3</v>
      </c>
      <c r="AD9" s="2">
        <v>3.6329999999999999E-3</v>
      </c>
      <c r="AE9" s="2">
        <v>1.3849999999999999E-3</v>
      </c>
      <c r="AF9" s="2">
        <v>0.131633</v>
      </c>
      <c r="AG9" s="2">
        <v>0.130825</v>
      </c>
      <c r="AH9" s="2">
        <v>0.125972</v>
      </c>
      <c r="AI9" s="2">
        <v>5.8009999999999997E-3</v>
      </c>
      <c r="AJ9" s="2">
        <v>6.5189999999999996E-3</v>
      </c>
      <c r="AK9" s="2">
        <v>6.2700000000000004E-3</v>
      </c>
      <c r="AL9" s="2">
        <v>0.124998</v>
      </c>
      <c r="AM9" s="2">
        <v>0.130748</v>
      </c>
      <c r="AN9" s="2">
        <v>0.13719000000000001</v>
      </c>
      <c r="AO9" s="2">
        <v>5.5040000000000002E-3</v>
      </c>
      <c r="AP9" s="2">
        <v>6.574E-3</v>
      </c>
      <c r="AQ9" s="2">
        <v>6.8269999999999997E-3</v>
      </c>
      <c r="AR9" s="2">
        <v>42.859158999999998</v>
      </c>
      <c r="AS9" s="2">
        <v>0.50707199999999997</v>
      </c>
      <c r="AT9" s="2">
        <v>1.2519769999999999</v>
      </c>
      <c r="AU9" s="2">
        <v>0.98821599999999998</v>
      </c>
      <c r="AV9" s="2">
        <v>2.4617420000000001</v>
      </c>
      <c r="AW9" s="2">
        <v>0.91349800000000003</v>
      </c>
    </row>
    <row r="10" spans="1:49" x14ac:dyDescent="0.25">
      <c r="A10" t="s">
        <v>111</v>
      </c>
      <c r="B10" s="2">
        <v>42.846722999999997</v>
      </c>
      <c r="C10" s="2">
        <v>0.79052500000000003</v>
      </c>
      <c r="D10" s="2">
        <v>1.387122</v>
      </c>
      <c r="E10" s="2">
        <v>2.2677100000000001</v>
      </c>
      <c r="F10" s="2">
        <v>8.2403589999999998</v>
      </c>
      <c r="G10" s="2">
        <v>7.3464219999999996</v>
      </c>
      <c r="H10" s="2">
        <v>0.12737499999999999</v>
      </c>
      <c r="I10" s="2">
        <v>0.131135</v>
      </c>
      <c r="J10" s="2">
        <v>0.104237</v>
      </c>
      <c r="K10" s="2">
        <v>1.0911000000000001E-2</v>
      </c>
      <c r="L10" s="2">
        <v>1.5069000000000001E-2</v>
      </c>
      <c r="M10" s="2">
        <v>1.6407000000000001E-2</v>
      </c>
      <c r="N10" s="2">
        <v>0.13192599999999999</v>
      </c>
      <c r="O10" s="2">
        <v>0.131102</v>
      </c>
      <c r="P10" s="2">
        <v>0.12628800000000001</v>
      </c>
      <c r="Q10" s="2">
        <v>1.1047E-2</v>
      </c>
      <c r="R10" s="2">
        <v>1.4815E-2</v>
      </c>
      <c r="S10" s="2">
        <v>2.0101999999999998E-2</v>
      </c>
      <c r="T10" s="2">
        <v>0.131102</v>
      </c>
      <c r="U10" s="2">
        <v>8.2399999999999997E-4</v>
      </c>
      <c r="V10" s="2">
        <v>1.926E-3</v>
      </c>
      <c r="W10" s="2">
        <v>1.4815E-2</v>
      </c>
      <c r="X10" s="2">
        <v>1.2566000000000001E-2</v>
      </c>
      <c r="Y10" s="2">
        <v>1.1094E-2</v>
      </c>
      <c r="Z10" s="2">
        <v>0.131102</v>
      </c>
      <c r="AA10" s="2">
        <v>8.2399999999999997E-4</v>
      </c>
      <c r="AB10" s="2">
        <v>1.926E-3</v>
      </c>
      <c r="AC10" s="2">
        <v>9.4979999999999995E-3</v>
      </c>
      <c r="AD10" s="2">
        <v>5.3020000000000003E-3</v>
      </c>
      <c r="AE10" s="2">
        <v>2.0209999999999998E-3</v>
      </c>
      <c r="AF10" s="2">
        <v>0.13192599999999999</v>
      </c>
      <c r="AG10" s="2">
        <v>0.131102</v>
      </c>
      <c r="AH10" s="2">
        <v>0.12628800000000001</v>
      </c>
      <c r="AI10" s="2">
        <v>8.456E-3</v>
      </c>
      <c r="AJ10" s="2">
        <v>9.4979999999999995E-3</v>
      </c>
      <c r="AK10" s="2">
        <v>9.1389999999999996E-3</v>
      </c>
      <c r="AL10" s="2">
        <v>0.125277</v>
      </c>
      <c r="AM10" s="2">
        <v>0.131026</v>
      </c>
      <c r="AN10" s="2">
        <v>0.13753399999999999</v>
      </c>
      <c r="AO10" s="2">
        <v>8.0230000000000006E-3</v>
      </c>
      <c r="AP10" s="2">
        <v>9.5779999999999997E-3</v>
      </c>
      <c r="AQ10" s="2">
        <v>9.9500000000000005E-3</v>
      </c>
      <c r="AR10" s="2">
        <v>42.882213</v>
      </c>
      <c r="AS10" s="2">
        <v>0.53538699999999995</v>
      </c>
      <c r="AT10" s="2">
        <v>1.2388920000000001</v>
      </c>
      <c r="AU10" s="2">
        <v>1.439743</v>
      </c>
      <c r="AV10" s="2">
        <v>3.592168</v>
      </c>
      <c r="AW10" s="2">
        <v>1.3336509999999999</v>
      </c>
    </row>
    <row r="11" spans="1:49" x14ac:dyDescent="0.25">
      <c r="A11" t="s">
        <v>112</v>
      </c>
      <c r="B11" s="2">
        <v>42.836354</v>
      </c>
      <c r="C11" s="2">
        <v>1.031237</v>
      </c>
      <c r="D11" s="2">
        <v>1.5733079999999999</v>
      </c>
      <c r="E11" s="2">
        <v>3.5508440000000001</v>
      </c>
      <c r="F11" s="2">
        <v>12.894232000000001</v>
      </c>
      <c r="G11" s="2">
        <v>11.587134000000001</v>
      </c>
      <c r="H11" s="2">
        <v>0.12812399999999999</v>
      </c>
      <c r="I11" s="2">
        <v>0.131907</v>
      </c>
      <c r="J11" s="2">
        <v>0.10491300000000001</v>
      </c>
      <c r="K11" s="2">
        <v>1.7099E-2</v>
      </c>
      <c r="L11" s="2">
        <v>2.3571000000000002E-2</v>
      </c>
      <c r="M11" s="2">
        <v>2.5717E-2</v>
      </c>
      <c r="N11" s="2">
        <v>0.13270499999999999</v>
      </c>
      <c r="O11" s="2">
        <v>0.13187399999999999</v>
      </c>
      <c r="P11" s="2">
        <v>0.127108</v>
      </c>
      <c r="Q11" s="2">
        <v>1.7312999999999999E-2</v>
      </c>
      <c r="R11" s="2">
        <v>2.3172999999999999E-2</v>
      </c>
      <c r="S11" s="2">
        <v>3.1510000000000003E-2</v>
      </c>
      <c r="T11" s="2">
        <v>0.13187399999999999</v>
      </c>
      <c r="U11" s="2">
        <v>8.3000000000000001E-4</v>
      </c>
      <c r="V11" s="2">
        <v>1.9070000000000001E-3</v>
      </c>
      <c r="W11" s="2">
        <v>2.3172999999999999E-2</v>
      </c>
      <c r="X11" s="2">
        <v>1.967E-2</v>
      </c>
      <c r="Y11" s="2">
        <v>1.7371999999999999E-2</v>
      </c>
      <c r="Z11" s="2">
        <v>0.13187399999999999</v>
      </c>
      <c r="AA11" s="2">
        <v>8.3000000000000001E-4</v>
      </c>
      <c r="AB11" s="2">
        <v>1.9070000000000001E-3</v>
      </c>
      <c r="AC11" s="2">
        <v>1.4880000000000001E-2</v>
      </c>
      <c r="AD11" s="2">
        <v>8.3099999999999997E-3</v>
      </c>
      <c r="AE11" s="2">
        <v>3.1689999999999999E-3</v>
      </c>
      <c r="AF11" s="2">
        <v>0.13270499999999999</v>
      </c>
      <c r="AG11" s="2">
        <v>0.13187399999999999</v>
      </c>
      <c r="AH11" s="2">
        <v>0.127108</v>
      </c>
      <c r="AI11" s="2">
        <v>1.3257E-2</v>
      </c>
      <c r="AJ11" s="2">
        <v>1.4880000000000001E-2</v>
      </c>
      <c r="AK11" s="2">
        <v>1.4329E-2</v>
      </c>
      <c r="AL11" s="2">
        <v>0.12601899999999999</v>
      </c>
      <c r="AM11" s="2">
        <v>0.131798</v>
      </c>
      <c r="AN11" s="2">
        <v>0.13842699999999999</v>
      </c>
      <c r="AO11" s="2">
        <v>1.2579E-2</v>
      </c>
      <c r="AP11" s="2">
        <v>1.5004999999999999E-2</v>
      </c>
      <c r="AQ11" s="2">
        <v>1.5599999999999999E-2</v>
      </c>
      <c r="AR11" s="2">
        <v>42.946973</v>
      </c>
      <c r="AS11" s="2">
        <v>0.58857599999999999</v>
      </c>
      <c r="AT11" s="2">
        <v>1.2188209999999999</v>
      </c>
      <c r="AU11" s="2">
        <v>2.2539560000000001</v>
      </c>
      <c r="AV11" s="2">
        <v>5.6231299999999997</v>
      </c>
      <c r="AW11" s="2">
        <v>2.094077</v>
      </c>
    </row>
    <row r="12" spans="1:49" x14ac:dyDescent="0.25">
      <c r="A12" t="s">
        <v>113</v>
      </c>
      <c r="B12" s="2">
        <v>42.861068000000003</v>
      </c>
      <c r="C12" s="2">
        <v>1.5304869999999999</v>
      </c>
      <c r="D12" s="2">
        <v>2.0916990000000002</v>
      </c>
      <c r="E12" s="2">
        <v>5.4788209999999999</v>
      </c>
      <c r="F12" s="2">
        <v>19.748984</v>
      </c>
      <c r="G12" s="2">
        <v>18.109767999999999</v>
      </c>
      <c r="H12" s="2">
        <v>0.13012099999999999</v>
      </c>
      <c r="I12" s="2">
        <v>0.13402900000000001</v>
      </c>
      <c r="J12" s="2">
        <v>0.10664800000000001</v>
      </c>
      <c r="K12" s="2">
        <v>2.6606999999999999E-2</v>
      </c>
      <c r="L12" s="2">
        <v>3.6523E-2</v>
      </c>
      <c r="M12" s="2">
        <v>4.0025999999999999E-2</v>
      </c>
      <c r="N12" s="2">
        <v>0.13477600000000001</v>
      </c>
      <c r="O12" s="2">
        <v>0.133995</v>
      </c>
      <c r="P12" s="2">
        <v>0.12920899999999999</v>
      </c>
      <c r="Q12" s="2">
        <v>2.6946000000000001E-2</v>
      </c>
      <c r="R12" s="2">
        <v>3.5909000000000003E-2</v>
      </c>
      <c r="S12" s="2">
        <v>4.9038999999999999E-2</v>
      </c>
      <c r="T12" s="2">
        <v>0.133995</v>
      </c>
      <c r="U12" s="2">
        <v>7.8100000000000001E-4</v>
      </c>
      <c r="V12" s="2">
        <v>1.9139999999999999E-3</v>
      </c>
      <c r="W12" s="2">
        <v>3.5909000000000003E-2</v>
      </c>
      <c r="X12" s="2">
        <v>3.0469E-2</v>
      </c>
      <c r="Y12" s="2">
        <v>2.6950999999999999E-2</v>
      </c>
      <c r="Z12" s="2">
        <v>0.133995</v>
      </c>
      <c r="AA12" s="2">
        <v>7.8100000000000001E-4</v>
      </c>
      <c r="AB12" s="2">
        <v>1.9139999999999999E-3</v>
      </c>
      <c r="AC12" s="2">
        <v>2.3105000000000001E-2</v>
      </c>
      <c r="AD12" s="2">
        <v>1.2914E-2</v>
      </c>
      <c r="AE12" s="2">
        <v>4.9350000000000002E-3</v>
      </c>
      <c r="AF12" s="2">
        <v>0.13477600000000001</v>
      </c>
      <c r="AG12" s="2">
        <v>0.133995</v>
      </c>
      <c r="AH12" s="2">
        <v>0.12920899999999999</v>
      </c>
      <c r="AI12" s="2">
        <v>2.0632999999999999E-2</v>
      </c>
      <c r="AJ12" s="2">
        <v>2.3105000000000001E-2</v>
      </c>
      <c r="AK12" s="2">
        <v>2.2290999999999998E-2</v>
      </c>
      <c r="AL12" s="2">
        <v>0.12798699999999999</v>
      </c>
      <c r="AM12" s="2">
        <v>0.13392000000000001</v>
      </c>
      <c r="AN12" s="2">
        <v>0.14071500000000001</v>
      </c>
      <c r="AO12" s="2">
        <v>1.9578999999999999E-2</v>
      </c>
      <c r="AP12" s="2">
        <v>2.3297999999999999E-2</v>
      </c>
      <c r="AQ12" s="2">
        <v>2.4268999999999999E-2</v>
      </c>
      <c r="AR12" s="2">
        <v>43.144297999999999</v>
      </c>
      <c r="AS12" s="2">
        <v>0.662663</v>
      </c>
      <c r="AT12" s="2">
        <v>1.20702</v>
      </c>
      <c r="AU12" s="2">
        <v>3.4853990000000001</v>
      </c>
      <c r="AV12" s="2">
        <v>8.6846189999999996</v>
      </c>
      <c r="AW12" s="2">
        <v>3.266394</v>
      </c>
    </row>
    <row r="13" spans="1:49" x14ac:dyDescent="0.25">
      <c r="A13" t="s">
        <v>114</v>
      </c>
      <c r="B13" s="2">
        <v>42.907933999999997</v>
      </c>
      <c r="C13" s="2">
        <v>0.51502099999999995</v>
      </c>
      <c r="D13" s="2">
        <v>1.522586</v>
      </c>
      <c r="E13" s="2">
        <v>2.6400450000000002</v>
      </c>
      <c r="F13" s="2">
        <v>12.526624</v>
      </c>
      <c r="G13" s="2">
        <v>8.2187020000000004</v>
      </c>
      <c r="H13" s="2">
        <v>0.128418</v>
      </c>
      <c r="I13" s="2">
        <v>0.13175000000000001</v>
      </c>
      <c r="J13" s="2">
        <v>0.10437100000000001</v>
      </c>
      <c r="K13" s="2">
        <v>2.2928E-2</v>
      </c>
      <c r="L13" s="2">
        <v>1.7554E-2</v>
      </c>
      <c r="M13" s="2">
        <v>1.8388999999999999E-2</v>
      </c>
      <c r="N13" s="2">
        <v>0.13297900000000001</v>
      </c>
      <c r="O13" s="2">
        <v>0.131717</v>
      </c>
      <c r="P13" s="2">
        <v>0.12645100000000001</v>
      </c>
      <c r="Q13" s="2">
        <v>2.3106999999999999E-2</v>
      </c>
      <c r="R13" s="2">
        <v>1.7330000000000002E-2</v>
      </c>
      <c r="S13" s="2">
        <v>2.2532E-2</v>
      </c>
      <c r="T13" s="2">
        <v>0.131717</v>
      </c>
      <c r="U13" s="2">
        <v>1.261E-3</v>
      </c>
      <c r="V13" s="2">
        <v>2.1059999999999998E-3</v>
      </c>
      <c r="W13" s="2">
        <v>1.7330000000000002E-2</v>
      </c>
      <c r="X13" s="2">
        <v>1.8884999999999999E-2</v>
      </c>
      <c r="Y13" s="2">
        <v>1.2406E-2</v>
      </c>
      <c r="Z13" s="2">
        <v>0.131717</v>
      </c>
      <c r="AA13" s="2">
        <v>1.261E-3</v>
      </c>
      <c r="AB13" s="2">
        <v>2.1059999999999998E-3</v>
      </c>
      <c r="AC13" s="2">
        <v>1.2427000000000001E-2</v>
      </c>
      <c r="AD13" s="2">
        <v>8.4700000000000001E-3</v>
      </c>
      <c r="AE13" s="2">
        <v>2.343E-3</v>
      </c>
      <c r="AF13" s="2">
        <v>0.13297900000000001</v>
      </c>
      <c r="AG13" s="2">
        <v>0.131717</v>
      </c>
      <c r="AH13" s="2">
        <v>0.12645100000000001</v>
      </c>
      <c r="AI13" s="2">
        <v>1.5928000000000001E-2</v>
      </c>
      <c r="AJ13" s="2">
        <v>1.2427000000000001E-2</v>
      </c>
      <c r="AK13" s="2">
        <v>1.1658999999999999E-2</v>
      </c>
      <c r="AL13" s="2">
        <v>0.12626799999999999</v>
      </c>
      <c r="AM13" s="2">
        <v>0.13161900000000001</v>
      </c>
      <c r="AN13" s="2">
        <v>0.137712</v>
      </c>
      <c r="AO13" s="2">
        <v>1.5122999999999999E-2</v>
      </c>
      <c r="AP13" s="2">
        <v>1.2368000000000001E-2</v>
      </c>
      <c r="AQ13" s="2">
        <v>1.2702E-2</v>
      </c>
      <c r="AR13" s="2">
        <v>42.947836000000002</v>
      </c>
      <c r="AS13" s="2">
        <v>0.62764200000000003</v>
      </c>
      <c r="AT13" s="2">
        <v>1.345739</v>
      </c>
      <c r="AU13" s="2">
        <v>1.857599</v>
      </c>
      <c r="AV13" s="2">
        <v>5.671869</v>
      </c>
      <c r="AW13" s="2">
        <v>1.531379</v>
      </c>
    </row>
    <row r="14" spans="1:49" x14ac:dyDescent="0.25">
      <c r="A14" t="s">
        <v>115</v>
      </c>
      <c r="B14" s="2">
        <v>42.744591</v>
      </c>
      <c r="C14" s="2">
        <v>1.3153010000000001</v>
      </c>
      <c r="D14" s="2">
        <v>1.1390119999999999</v>
      </c>
      <c r="E14" s="2">
        <v>4.1486799999999997</v>
      </c>
      <c r="F14" s="2">
        <v>11.626232</v>
      </c>
      <c r="G14" s="2">
        <v>9.1739379999999997</v>
      </c>
      <c r="H14" s="2">
        <v>0.127661</v>
      </c>
      <c r="I14" s="2">
        <v>0.13181100000000001</v>
      </c>
      <c r="J14" s="2">
        <v>0.104216</v>
      </c>
      <c r="K14" s="2">
        <v>1.3439E-2</v>
      </c>
      <c r="L14" s="2">
        <v>2.7444E-2</v>
      </c>
      <c r="M14" s="2">
        <v>1.3956E-2</v>
      </c>
      <c r="N14" s="2">
        <v>0.132215</v>
      </c>
      <c r="O14" s="2">
        <v>0.131768</v>
      </c>
      <c r="P14" s="2">
        <v>0.12625400000000001</v>
      </c>
      <c r="Q14" s="2">
        <v>1.3547999999999999E-2</v>
      </c>
      <c r="R14" s="2">
        <v>2.7026999999999999E-2</v>
      </c>
      <c r="S14" s="2">
        <v>1.7125000000000001E-2</v>
      </c>
      <c r="T14" s="2">
        <v>0.131768</v>
      </c>
      <c r="U14" s="2">
        <v>4.4700000000000002E-4</v>
      </c>
      <c r="V14" s="2">
        <v>2.2060000000000001E-3</v>
      </c>
      <c r="W14" s="2">
        <v>2.7026999999999999E-2</v>
      </c>
      <c r="X14" s="2">
        <v>1.7537000000000001E-2</v>
      </c>
      <c r="Y14" s="2">
        <v>1.3953E-2</v>
      </c>
      <c r="Z14" s="2">
        <v>0.131768</v>
      </c>
      <c r="AA14" s="2">
        <v>4.4700000000000002E-4</v>
      </c>
      <c r="AB14" s="2">
        <v>2.2060000000000001E-3</v>
      </c>
      <c r="AC14" s="2">
        <v>1.6822E-2</v>
      </c>
      <c r="AD14" s="2">
        <v>7.0270000000000003E-3</v>
      </c>
      <c r="AE14" s="2">
        <v>2.2560000000000002E-3</v>
      </c>
      <c r="AF14" s="2">
        <v>0.132215</v>
      </c>
      <c r="AG14" s="2">
        <v>0.131768</v>
      </c>
      <c r="AH14" s="2">
        <v>0.12625400000000001</v>
      </c>
      <c r="AI14" s="2">
        <v>1.1993999999999999E-2</v>
      </c>
      <c r="AJ14" s="2">
        <v>1.6822E-2</v>
      </c>
      <c r="AK14" s="2">
        <v>1.512E-2</v>
      </c>
      <c r="AL14" s="2">
        <v>0.12553400000000001</v>
      </c>
      <c r="AM14" s="2">
        <v>0.13169900000000001</v>
      </c>
      <c r="AN14" s="2">
        <v>0.13749500000000001</v>
      </c>
      <c r="AO14" s="2">
        <v>1.1346999999999999E-2</v>
      </c>
      <c r="AP14" s="2">
        <v>1.7013E-2</v>
      </c>
      <c r="AQ14" s="2">
        <v>1.6454E-2</v>
      </c>
      <c r="AR14" s="2">
        <v>42.907519000000001</v>
      </c>
      <c r="AS14" s="2">
        <v>0.48419800000000002</v>
      </c>
      <c r="AT14" s="2">
        <v>1.394444</v>
      </c>
      <c r="AU14" s="2">
        <v>2.558541</v>
      </c>
      <c r="AV14" s="2">
        <v>4.8072720000000002</v>
      </c>
      <c r="AW14" s="2">
        <v>1.484945</v>
      </c>
    </row>
    <row r="15" spans="1:49" x14ac:dyDescent="0.25">
      <c r="A15" t="s">
        <v>116</v>
      </c>
      <c r="B15" s="2">
        <v>42.900405999999997</v>
      </c>
      <c r="C15" s="2">
        <v>1.098263</v>
      </c>
      <c r="D15" s="2">
        <v>2.737231</v>
      </c>
      <c r="E15" s="2">
        <v>3.423489</v>
      </c>
      <c r="F15" s="2">
        <v>13.538751</v>
      </c>
      <c r="G15" s="2">
        <v>18.886165999999999</v>
      </c>
      <c r="H15" s="2">
        <v>0.128718</v>
      </c>
      <c r="I15" s="2">
        <v>0.13223599999999999</v>
      </c>
      <c r="J15" s="2">
        <v>0.107943</v>
      </c>
      <c r="K15" s="2">
        <v>1.7979999999999999E-2</v>
      </c>
      <c r="L15" s="2">
        <v>2.2823E-2</v>
      </c>
      <c r="M15" s="2">
        <v>4.9828999999999998E-2</v>
      </c>
      <c r="N15" s="2">
        <v>0.13341</v>
      </c>
      <c r="O15" s="2">
        <v>0.13223499999999999</v>
      </c>
      <c r="P15" s="2">
        <v>0.13080700000000001</v>
      </c>
      <c r="Q15" s="2">
        <v>1.8747E-2</v>
      </c>
      <c r="R15" s="2">
        <v>2.2401000000000001E-2</v>
      </c>
      <c r="S15" s="2">
        <v>6.0962000000000002E-2</v>
      </c>
      <c r="T15" s="2">
        <v>0.13223499999999999</v>
      </c>
      <c r="U15" s="2">
        <v>1.1739999999999999E-3</v>
      </c>
      <c r="V15" s="2">
        <v>5.71E-4</v>
      </c>
      <c r="W15" s="2">
        <v>2.2401000000000001E-2</v>
      </c>
      <c r="X15" s="2">
        <v>2.1146000000000002E-2</v>
      </c>
      <c r="Y15" s="2">
        <v>2.742E-2</v>
      </c>
      <c r="Z15" s="2">
        <v>0.13223499999999999</v>
      </c>
      <c r="AA15" s="2">
        <v>1.1739999999999999E-3</v>
      </c>
      <c r="AB15" s="2">
        <v>5.71E-4</v>
      </c>
      <c r="AC15" s="2">
        <v>1.4444E-2</v>
      </c>
      <c r="AD15" s="2">
        <v>9.1050000000000002E-3</v>
      </c>
      <c r="AE15" s="2">
        <v>5.3350000000000003E-3</v>
      </c>
      <c r="AF15" s="2">
        <v>0.13341</v>
      </c>
      <c r="AG15" s="2">
        <v>0.13223499999999999</v>
      </c>
      <c r="AH15" s="2">
        <v>0.13080700000000001</v>
      </c>
      <c r="AI15" s="2">
        <v>1.3779E-2</v>
      </c>
      <c r="AJ15" s="2">
        <v>1.4444E-2</v>
      </c>
      <c r="AK15" s="2">
        <v>1.7899000000000002E-2</v>
      </c>
      <c r="AL15" s="2">
        <v>0.12676899999999999</v>
      </c>
      <c r="AM15" s="2">
        <v>0.13217699999999999</v>
      </c>
      <c r="AN15" s="2">
        <v>0.142457</v>
      </c>
      <c r="AO15" s="2">
        <v>1.3146E-2</v>
      </c>
      <c r="AP15" s="2">
        <v>1.456E-2</v>
      </c>
      <c r="AQ15" s="2">
        <v>1.9497E-2</v>
      </c>
      <c r="AR15" s="2">
        <v>43.009030000000003</v>
      </c>
      <c r="AS15" s="2">
        <v>0.80281599999999997</v>
      </c>
      <c r="AT15" s="2">
        <v>0.430369</v>
      </c>
      <c r="AU15" s="2">
        <v>2.1818550000000001</v>
      </c>
      <c r="AV15" s="2">
        <v>6.1586460000000001</v>
      </c>
      <c r="AW15" s="2">
        <v>3.4886469999999998</v>
      </c>
    </row>
    <row r="16" spans="1:49" x14ac:dyDescent="0.25">
      <c r="A16" t="s">
        <v>117</v>
      </c>
      <c r="B16" s="2">
        <v>43.031171999999998</v>
      </c>
      <c r="C16" s="2">
        <v>0.56900200000000001</v>
      </c>
      <c r="D16" s="2">
        <v>1.285261</v>
      </c>
      <c r="E16" s="2">
        <v>4.0925380000000002</v>
      </c>
      <c r="F16" s="2">
        <v>0.14646200000000001</v>
      </c>
      <c r="G16" s="2">
        <v>0.30272399999999999</v>
      </c>
      <c r="H16" s="2">
        <v>0.129749</v>
      </c>
      <c r="I16" s="2">
        <v>0.133684</v>
      </c>
      <c r="J16" s="2">
        <v>0.10625999999999999</v>
      </c>
      <c r="K16" s="2">
        <v>2.6671E-2</v>
      </c>
      <c r="L16" s="2">
        <v>2.7597E-2</v>
      </c>
      <c r="M16" s="2">
        <v>2.2519999999999998E-2</v>
      </c>
      <c r="N16" s="2">
        <v>0.13438900000000001</v>
      </c>
      <c r="O16" s="2">
        <v>0.13364999999999999</v>
      </c>
      <c r="P16" s="2">
        <v>0.12873799999999999</v>
      </c>
      <c r="Q16" s="2">
        <v>2.7649E-2</v>
      </c>
      <c r="R16" s="2">
        <v>2.7595000000000001E-2</v>
      </c>
      <c r="S16" s="2">
        <v>2.7289000000000001E-2</v>
      </c>
      <c r="T16" s="2">
        <v>0.13364999999999999</v>
      </c>
      <c r="U16" s="2">
        <v>7.3899999999999997E-4</v>
      </c>
      <c r="V16" s="2">
        <v>1.9650000000000002E-3</v>
      </c>
      <c r="W16" s="2">
        <v>2.7595000000000001E-2</v>
      </c>
      <c r="X16" s="2">
        <v>2.2900000000000001E-4</v>
      </c>
      <c r="Y16" s="2">
        <v>4.5300000000000001E-4</v>
      </c>
      <c r="Z16" s="2">
        <v>0.13364999999999999</v>
      </c>
      <c r="AA16" s="2">
        <v>7.3899999999999997E-4</v>
      </c>
      <c r="AB16" s="2">
        <v>1.9650000000000002E-3</v>
      </c>
      <c r="AC16" s="2">
        <v>1.7399000000000001E-2</v>
      </c>
      <c r="AD16" s="2">
        <v>5.5999999999999999E-5</v>
      </c>
      <c r="AE16" s="2">
        <v>3.8000000000000002E-5</v>
      </c>
      <c r="AF16" s="2">
        <v>0.13438900000000001</v>
      </c>
      <c r="AG16" s="2">
        <v>0.13364999999999999</v>
      </c>
      <c r="AH16" s="2">
        <v>0.12873799999999999</v>
      </c>
      <c r="AI16" s="2">
        <v>1.7420999999999999E-2</v>
      </c>
      <c r="AJ16" s="2">
        <v>1.7399000000000001E-2</v>
      </c>
      <c r="AK16" s="2">
        <v>1.7375000000000002E-2</v>
      </c>
      <c r="AL16" s="2">
        <v>0.12761600000000001</v>
      </c>
      <c r="AM16" s="2">
        <v>0.133575</v>
      </c>
      <c r="AN16" s="2">
        <v>0.14020199999999999</v>
      </c>
      <c r="AO16" s="2">
        <v>1.6556999999999999E-2</v>
      </c>
      <c r="AP16" s="2">
        <v>1.7398E-2</v>
      </c>
      <c r="AQ16" s="2">
        <v>1.8922000000000001E-2</v>
      </c>
      <c r="AR16" s="2">
        <v>43.184280999999999</v>
      </c>
      <c r="AS16" s="2">
        <v>0.44006800000000001</v>
      </c>
      <c r="AT16" s="2">
        <v>1.262926</v>
      </c>
      <c r="AU16" s="2">
        <v>2.5882290000000001</v>
      </c>
      <c r="AV16" s="2">
        <v>4.2818000000000002E-2</v>
      </c>
      <c r="AW16" s="2">
        <v>0.11087</v>
      </c>
    </row>
    <row r="18" spans="1:49" ht="15.75" x14ac:dyDescent="0.25">
      <c r="A18" s="1" t="s">
        <v>12</v>
      </c>
    </row>
    <row r="19" spans="1:49" s="1" customFormat="1" ht="15.75" x14ac:dyDescent="0.25">
      <c r="B19" s="6" t="s">
        <v>27</v>
      </c>
      <c r="C19" s="6"/>
      <c r="D19" s="6"/>
      <c r="E19" s="6"/>
      <c r="F19" s="6"/>
      <c r="G19" s="6"/>
      <c r="H19" s="6" t="s">
        <v>35</v>
      </c>
      <c r="I19" s="6"/>
      <c r="J19" s="6"/>
      <c r="K19" s="6"/>
      <c r="L19" s="6"/>
      <c r="M19" s="6"/>
      <c r="N19" s="6" t="s">
        <v>36</v>
      </c>
      <c r="O19" s="6"/>
      <c r="P19" s="6"/>
      <c r="Q19" s="6"/>
      <c r="R19" s="6"/>
      <c r="S19" s="6"/>
      <c r="T19" s="6" t="s">
        <v>34</v>
      </c>
      <c r="U19" s="6"/>
      <c r="V19" s="6"/>
      <c r="W19" s="6"/>
      <c r="X19" s="6"/>
      <c r="Y19" s="6"/>
      <c r="Z19" s="6" t="s">
        <v>33</v>
      </c>
      <c r="AA19" s="6"/>
      <c r="AB19" s="6"/>
      <c r="AC19" s="6"/>
      <c r="AD19" s="6"/>
      <c r="AE19" s="6"/>
      <c r="AF19" s="6" t="s">
        <v>32</v>
      </c>
      <c r="AG19" s="6"/>
      <c r="AH19" s="6"/>
      <c r="AI19" s="6"/>
      <c r="AJ19" s="6"/>
      <c r="AK19" s="6"/>
      <c r="AL19" s="6" t="s">
        <v>31</v>
      </c>
      <c r="AM19" s="6"/>
      <c r="AN19" s="6"/>
      <c r="AO19" s="6"/>
      <c r="AP19" s="6"/>
      <c r="AQ19" s="6"/>
      <c r="AR19" s="6" t="s">
        <v>118</v>
      </c>
      <c r="AS19" s="6"/>
      <c r="AT19" s="6"/>
      <c r="AU19" s="6"/>
      <c r="AV19" s="6"/>
      <c r="AW19" s="6"/>
    </row>
    <row r="20" spans="1:49" s="1" customFormat="1" ht="15.75" x14ac:dyDescent="0.25">
      <c r="B20" s="6" t="s">
        <v>28</v>
      </c>
      <c r="C20" s="6"/>
      <c r="D20" s="6"/>
      <c r="E20" s="6" t="s">
        <v>29</v>
      </c>
      <c r="F20" s="6"/>
      <c r="G20" s="6"/>
      <c r="H20" s="6" t="s">
        <v>28</v>
      </c>
      <c r="I20" s="6"/>
      <c r="J20" s="6"/>
      <c r="K20" s="6" t="s">
        <v>29</v>
      </c>
      <c r="L20" s="6"/>
      <c r="M20" s="6"/>
      <c r="N20" s="6" t="s">
        <v>28</v>
      </c>
      <c r="O20" s="6"/>
      <c r="P20" s="6"/>
      <c r="Q20" s="6" t="s">
        <v>29</v>
      </c>
      <c r="R20" s="6"/>
      <c r="S20" s="6"/>
      <c r="T20" s="6" t="s">
        <v>28</v>
      </c>
      <c r="U20" s="6"/>
      <c r="V20" s="6"/>
      <c r="W20" s="6" t="s">
        <v>29</v>
      </c>
      <c r="X20" s="6"/>
      <c r="Y20" s="6"/>
      <c r="Z20" s="6" t="s">
        <v>28</v>
      </c>
      <c r="AA20" s="6"/>
      <c r="AB20" s="6"/>
      <c r="AC20" s="6" t="s">
        <v>29</v>
      </c>
      <c r="AD20" s="6"/>
      <c r="AE20" s="6"/>
      <c r="AF20" s="6" t="s">
        <v>28</v>
      </c>
      <c r="AG20" s="6"/>
      <c r="AH20" s="6"/>
      <c r="AI20" s="6" t="s">
        <v>29</v>
      </c>
      <c r="AJ20" s="6"/>
      <c r="AK20" s="6"/>
      <c r="AL20" s="6" t="s">
        <v>28</v>
      </c>
      <c r="AM20" s="6"/>
      <c r="AN20" s="6"/>
      <c r="AO20" s="6" t="s">
        <v>29</v>
      </c>
      <c r="AP20" s="6"/>
      <c r="AQ20" s="6"/>
      <c r="AR20" s="6" t="s">
        <v>28</v>
      </c>
      <c r="AS20" s="6"/>
      <c r="AT20" s="6"/>
      <c r="AU20" s="6" t="s">
        <v>29</v>
      </c>
      <c r="AV20" s="6"/>
      <c r="AW20" s="6"/>
    </row>
    <row r="21" spans="1:49" x14ac:dyDescent="0.25">
      <c r="B21" s="3" t="str">
        <f>B5</f>
        <v>LAB.means.L</v>
      </c>
      <c r="C21" s="3" t="str">
        <f t="shared" ref="C21:AW21" si="0">C5</f>
        <v>LAB.means.a</v>
      </c>
      <c r="D21" s="3" t="str">
        <f t="shared" si="0"/>
        <v>LAB.means.b</v>
      </c>
      <c r="E21" s="3" t="str">
        <f t="shared" si="0"/>
        <v>LAB.noise.L</v>
      </c>
      <c r="F21" s="3" t="str">
        <f t="shared" si="0"/>
        <v>LAB.noise.a</v>
      </c>
      <c r="G21" s="3" t="str">
        <f t="shared" si="0"/>
        <v>LAB.noise.b</v>
      </c>
      <c r="H21" s="3" t="str">
        <f t="shared" si="0"/>
        <v>XYZ_D50.means.X</v>
      </c>
      <c r="I21" s="3" t="str">
        <f t="shared" si="0"/>
        <v>XYZ_D50.means.Y</v>
      </c>
      <c r="J21" s="3" t="str">
        <f t="shared" si="0"/>
        <v>XYZ_D50.means.Z</v>
      </c>
      <c r="K21" s="3" t="str">
        <f t="shared" si="0"/>
        <v>XYZ_D50.noise.X</v>
      </c>
      <c r="L21" s="3" t="str">
        <f t="shared" si="0"/>
        <v>XYZ_D50.noise.Y</v>
      </c>
      <c r="M21" s="3" t="str">
        <f t="shared" si="0"/>
        <v>XYZ_D50.noise.Z</v>
      </c>
      <c r="N21" s="3" t="str">
        <f t="shared" si="0"/>
        <v>XYZ_E.means.X</v>
      </c>
      <c r="O21" s="3" t="str">
        <f t="shared" si="0"/>
        <v>XYZ_E.means.Y</v>
      </c>
      <c r="P21" s="3" t="str">
        <f t="shared" si="0"/>
        <v>XYZ_E.means.Z</v>
      </c>
      <c r="Q21" s="3" t="str">
        <f t="shared" si="0"/>
        <v>XYZ_E.noise.X</v>
      </c>
      <c r="R21" s="3" t="str">
        <f t="shared" si="0"/>
        <v>XYZ_E.noise.Y</v>
      </c>
      <c r="S21" s="3" t="str">
        <f t="shared" si="0"/>
        <v>XYZ_E.noise.Z</v>
      </c>
      <c r="T21" s="3" t="str">
        <f t="shared" si="0"/>
        <v>ACC.means.A</v>
      </c>
      <c r="U21" s="3" t="str">
        <f t="shared" si="0"/>
        <v>ACC.means.C1</v>
      </c>
      <c r="V21" s="3" t="str">
        <f t="shared" si="0"/>
        <v>ACC.means.C2</v>
      </c>
      <c r="W21" s="3" t="str">
        <f t="shared" si="0"/>
        <v>ACC.noise.A</v>
      </c>
      <c r="X21" s="3" t="str">
        <f t="shared" si="0"/>
        <v>ACC.noise.C1</v>
      </c>
      <c r="Y21" s="3" t="str">
        <f t="shared" si="0"/>
        <v>ACC.noise.C2</v>
      </c>
      <c r="Z21" s="3" t="str">
        <f t="shared" si="0"/>
        <v>SACC.means.A</v>
      </c>
      <c r="AA21" s="3" t="str">
        <f t="shared" si="0"/>
        <v>SACC.means.C1</v>
      </c>
      <c r="AB21" s="3" t="str">
        <f t="shared" si="0"/>
        <v>SACC.means.C2</v>
      </c>
      <c r="AC21" s="3" t="str">
        <f t="shared" si="0"/>
        <v>SACC.noise.A</v>
      </c>
      <c r="AD21" s="3" t="str">
        <f t="shared" si="0"/>
        <v>SACC.noise.C1</v>
      </c>
      <c r="AE21" s="3" t="str">
        <f t="shared" si="0"/>
        <v>SACC.noise.C2</v>
      </c>
      <c r="AF21" s="3" t="str">
        <f t="shared" si="0"/>
        <v>SXYZ_E.means.X</v>
      </c>
      <c r="AG21" s="3" t="str">
        <f t="shared" si="0"/>
        <v>SXYZ_E.means.Y</v>
      </c>
      <c r="AH21" s="3" t="str">
        <f t="shared" si="0"/>
        <v>SXYZ_E.means.Z</v>
      </c>
      <c r="AI21" s="3" t="str">
        <f t="shared" si="0"/>
        <v>SXYZ_E.noise.X</v>
      </c>
      <c r="AJ21" s="3" t="str">
        <f t="shared" si="0"/>
        <v>SXYZ_E.noise.Y</v>
      </c>
      <c r="AK21" s="3" t="str">
        <f t="shared" si="0"/>
        <v>SXYZ_E.noise.Z</v>
      </c>
      <c r="AL21" s="3" t="str">
        <f t="shared" si="0"/>
        <v>SXYZ_D65.means.X</v>
      </c>
      <c r="AM21" s="3" t="str">
        <f t="shared" si="0"/>
        <v>SXYZ_D65.means.Y</v>
      </c>
      <c r="AN21" s="3" t="str">
        <f t="shared" si="0"/>
        <v>SXYZ_D65.means.Z</v>
      </c>
      <c r="AO21" s="3" t="str">
        <f t="shared" si="0"/>
        <v>SXYZ_D65.noise.X</v>
      </c>
      <c r="AP21" s="3" t="str">
        <f t="shared" si="0"/>
        <v>SXYZ_D65.noise.Y</v>
      </c>
      <c r="AQ21" s="3" t="str">
        <f t="shared" si="0"/>
        <v>SXYZ_D65.noise.Z</v>
      </c>
      <c r="AR21" s="3" t="str">
        <f t="shared" si="0"/>
        <v>SLAB.means.L</v>
      </c>
      <c r="AS21" s="3" t="str">
        <f t="shared" si="0"/>
        <v>SLAB.means.a</v>
      </c>
      <c r="AT21" s="3" t="str">
        <f t="shared" si="0"/>
        <v>SLAB.means.b</v>
      </c>
      <c r="AU21" s="3" t="str">
        <f t="shared" si="0"/>
        <v>SLAB.noise.L</v>
      </c>
      <c r="AV21" s="3" t="str">
        <f t="shared" si="0"/>
        <v>SLAB.noise.a</v>
      </c>
      <c r="AW21" s="3" t="str">
        <f t="shared" si="0"/>
        <v>SLAB.noise.b</v>
      </c>
    </row>
    <row r="22" spans="1:49" x14ac:dyDescent="0.25">
      <c r="A22" t="str">
        <f>A6</f>
        <v>01_noise_target_ls-1_lab.tif</v>
      </c>
      <c r="B22" s="2">
        <v>42.754289</v>
      </c>
      <c r="C22" s="2">
        <v>1.0539216</v>
      </c>
      <c r="D22" s="2">
        <v>1.2316176000000001</v>
      </c>
      <c r="E22" s="2">
        <v>1.9362490000000001E-11</v>
      </c>
      <c r="F22" s="2">
        <v>2.3958859999999999E-13</v>
      </c>
      <c r="G22" s="2">
        <v>1.0873637E-12</v>
      </c>
      <c r="H22" s="2">
        <v>0.12685941000000001</v>
      </c>
      <c r="I22" s="2">
        <v>0.12994057000000001</v>
      </c>
      <c r="J22" s="2">
        <v>0.10332572</v>
      </c>
      <c r="K22" s="2">
        <v>1.3367222999999999E-13</v>
      </c>
      <c r="L22" s="2">
        <v>3.1724951000000001E-14</v>
      </c>
      <c r="M22" s="2">
        <v>6.2589469999999996E-14</v>
      </c>
      <c r="N22" s="2">
        <v>0.13137225999999999</v>
      </c>
      <c r="O22" s="2">
        <v>0.12991442</v>
      </c>
      <c r="P22" s="2">
        <v>0.12519004</v>
      </c>
      <c r="Q22" s="2">
        <v>1.3972301000000001E-13</v>
      </c>
      <c r="R22" s="2">
        <v>9.2038439999999995E-14</v>
      </c>
      <c r="S22" s="2">
        <v>9.7811659E-14</v>
      </c>
      <c r="T22" s="2">
        <v>0.12991442</v>
      </c>
      <c r="U22" s="2">
        <v>1.4578429999999999E-3</v>
      </c>
      <c r="V22" s="2">
        <v>1.8897512999999999E-3</v>
      </c>
      <c r="W22" s="2">
        <v>9.2038439999999995E-14</v>
      </c>
      <c r="X22" s="2">
        <v>2.8926813000000001E-16</v>
      </c>
      <c r="Y22" s="2">
        <v>1.0813944E-15</v>
      </c>
      <c r="Z22" s="2">
        <v>0.12991442</v>
      </c>
      <c r="AA22" s="2">
        <v>1.4578429999999999E-3</v>
      </c>
      <c r="AB22" s="2">
        <v>1.8897512999999999E-3</v>
      </c>
      <c r="AC22" s="2">
        <v>9.1649857E-14</v>
      </c>
      <c r="AD22" s="2">
        <v>2.8926813000000001E-16</v>
      </c>
      <c r="AE22" s="2">
        <v>1.0666491000000001E-15</v>
      </c>
      <c r="AF22" s="2">
        <v>0.13137225999999999</v>
      </c>
      <c r="AG22" s="2">
        <v>0.12991442</v>
      </c>
      <c r="AH22" s="2">
        <v>0.12519004</v>
      </c>
      <c r="AI22" s="2">
        <v>1.3933443E-13</v>
      </c>
      <c r="AJ22" s="2">
        <v>9.1649857E-14</v>
      </c>
      <c r="AK22" s="2">
        <v>9.7478589E-14</v>
      </c>
      <c r="AL22" s="2">
        <v>0.12475499</v>
      </c>
      <c r="AM22" s="2">
        <v>0.12981412000000001</v>
      </c>
      <c r="AN22" s="2">
        <v>0.13633993999999999</v>
      </c>
      <c r="AO22" s="2">
        <v>1.2770472000000001E-13</v>
      </c>
      <c r="AP22" s="2">
        <v>3.0892275000000002E-14</v>
      </c>
      <c r="AQ22" s="2">
        <v>6.6808361000000006E-14</v>
      </c>
      <c r="AR22" s="2">
        <v>42.735225</v>
      </c>
      <c r="AS22" s="2">
        <v>0.93128464</v>
      </c>
      <c r="AT22" s="2">
        <v>1.2180865999999999</v>
      </c>
      <c r="AU22" s="2">
        <v>2.6027449E-11</v>
      </c>
      <c r="AV22" s="2">
        <v>8.9207341999999997E-13</v>
      </c>
      <c r="AW22" s="2">
        <v>7.9270742999999998E-14</v>
      </c>
    </row>
    <row r="23" spans="1:49" x14ac:dyDescent="0.25">
      <c r="A23" t="str">
        <f t="shared" ref="A23:A32" si="1">A7</f>
        <v>02_noise_target_ls-2_lab.tif</v>
      </c>
      <c r="B23" s="2">
        <v>42.851472000000001</v>
      </c>
      <c r="C23" s="2">
        <v>0.59691273</v>
      </c>
      <c r="D23" s="2">
        <v>1.2952537</v>
      </c>
      <c r="E23" s="2">
        <v>0.45460399000000001</v>
      </c>
      <c r="F23" s="2">
        <v>1.6347162</v>
      </c>
      <c r="G23" s="2">
        <v>1.4528515</v>
      </c>
      <c r="H23" s="2">
        <v>0.12681517</v>
      </c>
      <c r="I23" s="2">
        <v>0.1306098</v>
      </c>
      <c r="J23" s="2">
        <v>0.10368238</v>
      </c>
      <c r="K23" s="2">
        <v>2.2059998E-3</v>
      </c>
      <c r="L23" s="2">
        <v>3.0261241999999999E-3</v>
      </c>
      <c r="M23" s="2">
        <v>3.2712544000000001E-3</v>
      </c>
      <c r="N23" s="2">
        <v>0.13134317000000001</v>
      </c>
      <c r="O23" s="2">
        <v>0.13057489</v>
      </c>
      <c r="P23" s="2">
        <v>0.12561432</v>
      </c>
      <c r="Q23" s="2">
        <v>2.2342540999999998E-3</v>
      </c>
      <c r="R23" s="2">
        <v>2.9759607E-3</v>
      </c>
      <c r="S23" s="2">
        <v>4.0075817000000003E-3</v>
      </c>
      <c r="T23" s="2">
        <v>0.13057489</v>
      </c>
      <c r="U23" s="2">
        <v>7.6827228000000004E-4</v>
      </c>
      <c r="V23" s="2">
        <v>1.98423E-3</v>
      </c>
      <c r="W23" s="2">
        <v>2.9759607E-3</v>
      </c>
      <c r="X23" s="2">
        <v>2.4950613999999999E-3</v>
      </c>
      <c r="Y23" s="2">
        <v>2.2049232000000002E-3</v>
      </c>
      <c r="Z23" s="2">
        <v>0.13057489</v>
      </c>
      <c r="AA23" s="2">
        <v>7.6827228000000004E-4</v>
      </c>
      <c r="AB23" s="2">
        <v>1.98423E-3</v>
      </c>
      <c r="AC23" s="2">
        <v>1.894427E-3</v>
      </c>
      <c r="AD23" s="2">
        <v>1.0501945999999999E-3</v>
      </c>
      <c r="AE23" s="2">
        <v>3.9922090999999999E-4</v>
      </c>
      <c r="AF23" s="2">
        <v>0.13134317000000001</v>
      </c>
      <c r="AG23" s="2">
        <v>0.13057489</v>
      </c>
      <c r="AH23" s="2">
        <v>0.12561432</v>
      </c>
      <c r="AI23" s="2">
        <v>1.6846922000000001E-3</v>
      </c>
      <c r="AJ23" s="2">
        <v>1.894427E-3</v>
      </c>
      <c r="AK23" s="2">
        <v>1.8205821000000001E-3</v>
      </c>
      <c r="AL23" s="2">
        <v>0.12471984</v>
      </c>
      <c r="AM23" s="2">
        <v>0.13049875999999999</v>
      </c>
      <c r="AN23" s="2">
        <v>0.13680010000000001</v>
      </c>
      <c r="AO23" s="2">
        <v>1.5984176E-3</v>
      </c>
      <c r="AP23" s="2">
        <v>1.9102972000000001E-3</v>
      </c>
      <c r="AQ23" s="2">
        <v>1.9820440000000001E-3</v>
      </c>
      <c r="AR23" s="2">
        <v>42.8369</v>
      </c>
      <c r="AS23" s="2">
        <v>0.46452207000000001</v>
      </c>
      <c r="AT23" s="2">
        <v>1.2832922</v>
      </c>
      <c r="AU23" s="2">
        <v>0.28714927000000001</v>
      </c>
      <c r="AV23" s="2">
        <v>0.71191165999999995</v>
      </c>
      <c r="AW23" s="2">
        <v>0.26328699999999999</v>
      </c>
    </row>
    <row r="24" spans="1:49" x14ac:dyDescent="0.25">
      <c r="A24" t="str">
        <f t="shared" si="1"/>
        <v>03_noise_target_ls-3_lab.tif</v>
      </c>
      <c r="B24" s="2">
        <v>42.852977000000003</v>
      </c>
      <c r="C24" s="2">
        <v>0.61391468999999999</v>
      </c>
      <c r="D24" s="2">
        <v>1.2980043000000001</v>
      </c>
      <c r="E24" s="2">
        <v>0.72878683</v>
      </c>
      <c r="F24" s="2">
        <v>2.6382667</v>
      </c>
      <c r="G24" s="2">
        <v>2.3446264000000001</v>
      </c>
      <c r="H24" s="2">
        <v>0.12687011000000001</v>
      </c>
      <c r="I24" s="2">
        <v>0.13065651</v>
      </c>
      <c r="J24" s="2">
        <v>0.10373671</v>
      </c>
      <c r="K24" s="2">
        <v>3.5212691000000001E-3</v>
      </c>
      <c r="L24" s="2">
        <v>4.850938E-3</v>
      </c>
      <c r="M24" s="2">
        <v>5.2669255999999998E-3</v>
      </c>
      <c r="N24" s="2">
        <v>0.13140036999999999</v>
      </c>
      <c r="O24" s="2">
        <v>0.13062187</v>
      </c>
      <c r="P24" s="2">
        <v>0.12568039</v>
      </c>
      <c r="Q24" s="2">
        <v>3.5654425E-3</v>
      </c>
      <c r="R24" s="2">
        <v>4.7695947999999997E-3</v>
      </c>
      <c r="S24" s="2">
        <v>6.4529295999999998E-3</v>
      </c>
      <c r="T24" s="2">
        <v>0.13062187</v>
      </c>
      <c r="U24" s="2">
        <v>7.7850479000000005E-4</v>
      </c>
      <c r="V24" s="2">
        <v>1.9765912999999999E-3</v>
      </c>
      <c r="W24" s="2">
        <v>4.7695947999999997E-3</v>
      </c>
      <c r="X24" s="2">
        <v>4.0269831999999997E-3</v>
      </c>
      <c r="Y24" s="2">
        <v>3.5576721E-3</v>
      </c>
      <c r="Z24" s="2">
        <v>0.13062187</v>
      </c>
      <c r="AA24" s="2">
        <v>7.7850479000000005E-4</v>
      </c>
      <c r="AB24" s="2">
        <v>1.9765912999999999E-3</v>
      </c>
      <c r="AC24" s="2">
        <v>3.0597132E-3</v>
      </c>
      <c r="AD24" s="2">
        <v>1.7030859000000001E-3</v>
      </c>
      <c r="AE24" s="2">
        <v>6.4944248999999996E-4</v>
      </c>
      <c r="AF24" s="2">
        <v>0.13140036999999999</v>
      </c>
      <c r="AG24" s="2">
        <v>0.13062187</v>
      </c>
      <c r="AH24" s="2">
        <v>0.12568039</v>
      </c>
      <c r="AI24" s="2">
        <v>2.7213192999999999E-3</v>
      </c>
      <c r="AJ24" s="2">
        <v>3.0597132E-3</v>
      </c>
      <c r="AK24" s="2">
        <v>2.9395239000000002E-3</v>
      </c>
      <c r="AL24" s="2">
        <v>0.12477468999999999</v>
      </c>
      <c r="AM24" s="2">
        <v>0.13054552999999999</v>
      </c>
      <c r="AN24" s="2">
        <v>0.13687209</v>
      </c>
      <c r="AO24" s="2">
        <v>2.5818645999999999E-3</v>
      </c>
      <c r="AP24" s="2">
        <v>3.0854182E-3</v>
      </c>
      <c r="AQ24" s="2">
        <v>3.2002214000000002E-3</v>
      </c>
      <c r="AR24" s="2">
        <v>42.841673</v>
      </c>
      <c r="AS24" s="2">
        <v>0.47373274999999998</v>
      </c>
      <c r="AT24" s="2">
        <v>1.2777076000000001</v>
      </c>
      <c r="AU24" s="2">
        <v>0.46381819000000002</v>
      </c>
      <c r="AV24" s="2">
        <v>1.1543762</v>
      </c>
      <c r="AW24" s="2">
        <v>0.42827608</v>
      </c>
    </row>
    <row r="25" spans="1:49" x14ac:dyDescent="0.25">
      <c r="A25" t="str">
        <f t="shared" si="1"/>
        <v>04_noise_target_ls-4_lab.tif</v>
      </c>
      <c r="B25" s="2">
        <v>42.851174999999998</v>
      </c>
      <c r="C25" s="2">
        <v>0.69365865999999998</v>
      </c>
      <c r="D25" s="2">
        <v>1.3287100000000001</v>
      </c>
      <c r="E25" s="2">
        <v>1.5565199000000001</v>
      </c>
      <c r="F25" s="2">
        <v>5.6502229000000002</v>
      </c>
      <c r="G25" s="2">
        <v>5.0248929999999996</v>
      </c>
      <c r="H25" s="2">
        <v>0.12709282</v>
      </c>
      <c r="I25" s="2">
        <v>0.13085825000000001</v>
      </c>
      <c r="J25" s="2">
        <v>0.10395135</v>
      </c>
      <c r="K25" s="2">
        <v>7.4932534999999998E-3</v>
      </c>
      <c r="L25" s="2">
        <v>1.0352114000000001E-2</v>
      </c>
      <c r="M25" s="2">
        <v>1.1251318E-2</v>
      </c>
      <c r="N25" s="2">
        <v>0.13163211</v>
      </c>
      <c r="O25" s="2">
        <v>0.13082440000000001</v>
      </c>
      <c r="P25" s="2">
        <v>0.12594119000000001</v>
      </c>
      <c r="Q25" s="2">
        <v>7.5871691999999996E-3</v>
      </c>
      <c r="R25" s="2">
        <v>1.0177624E-2</v>
      </c>
      <c r="S25" s="2">
        <v>1.3785479999999999E-2</v>
      </c>
      <c r="T25" s="2">
        <v>0.13082440000000001</v>
      </c>
      <c r="U25" s="2">
        <v>8.0771775000000004E-4</v>
      </c>
      <c r="V25" s="2">
        <v>1.9532832000000002E-3</v>
      </c>
      <c r="W25" s="2">
        <v>1.0177624E-2</v>
      </c>
      <c r="X25" s="2">
        <v>8.6205924999999996E-3</v>
      </c>
      <c r="Y25" s="2">
        <v>7.6095182000000001E-3</v>
      </c>
      <c r="Z25" s="2">
        <v>0.13082440000000001</v>
      </c>
      <c r="AA25" s="2">
        <v>8.0771775000000004E-4</v>
      </c>
      <c r="AB25" s="2">
        <v>1.9532832000000002E-3</v>
      </c>
      <c r="AC25" s="2">
        <v>6.5446849999999997E-3</v>
      </c>
      <c r="AD25" s="2">
        <v>3.6483039999999998E-3</v>
      </c>
      <c r="AE25" s="2">
        <v>1.3911631E-3</v>
      </c>
      <c r="AF25" s="2">
        <v>0.13163211</v>
      </c>
      <c r="AG25" s="2">
        <v>0.13082440000000001</v>
      </c>
      <c r="AH25" s="2">
        <v>0.12594119000000001</v>
      </c>
      <c r="AI25" s="2">
        <v>5.8211575999999998E-3</v>
      </c>
      <c r="AJ25" s="2">
        <v>6.5446849999999997E-3</v>
      </c>
      <c r="AK25" s="2">
        <v>6.2943608999999996E-3</v>
      </c>
      <c r="AL25" s="2">
        <v>0.12499643000000001</v>
      </c>
      <c r="AM25" s="2">
        <v>0.13074748</v>
      </c>
      <c r="AN25" s="2">
        <v>0.13715621</v>
      </c>
      <c r="AO25" s="2">
        <v>5.5230536000000002E-3</v>
      </c>
      <c r="AP25" s="2">
        <v>6.5998118E-3</v>
      </c>
      <c r="AQ25" s="2">
        <v>6.8525992000000001E-3</v>
      </c>
      <c r="AR25" s="2">
        <v>42.858947000000001</v>
      </c>
      <c r="AS25" s="2">
        <v>0.50651657000000005</v>
      </c>
      <c r="AT25" s="2">
        <v>1.2600028999999999</v>
      </c>
      <c r="AU25" s="2">
        <v>0.99213892999999997</v>
      </c>
      <c r="AV25" s="2">
        <v>2.4723975999999999</v>
      </c>
      <c r="AW25" s="2">
        <v>0.91772644000000003</v>
      </c>
    </row>
    <row r="26" spans="1:49" x14ac:dyDescent="0.25">
      <c r="A26" t="str">
        <f t="shared" si="1"/>
        <v>05_noise_target_ls-5_lab.tif</v>
      </c>
      <c r="B26" s="2">
        <v>42.846722999999997</v>
      </c>
      <c r="C26" s="2">
        <v>0.79052504999999995</v>
      </c>
      <c r="D26" s="2">
        <v>1.3871221</v>
      </c>
      <c r="E26" s="2">
        <v>2.2677101</v>
      </c>
      <c r="F26" s="2">
        <v>8.2403593999999991</v>
      </c>
      <c r="G26" s="2">
        <v>7.3464220999999998</v>
      </c>
      <c r="H26" s="2">
        <v>0.12737461999999999</v>
      </c>
      <c r="I26" s="2">
        <v>0.13113549999999999</v>
      </c>
      <c r="J26" s="2">
        <v>0.10421183000000001</v>
      </c>
      <c r="K26" s="2">
        <v>1.0911224000000001E-2</v>
      </c>
      <c r="L26" s="2">
        <v>1.5069384999999999E-2</v>
      </c>
      <c r="M26" s="2">
        <v>1.6402724E-2</v>
      </c>
      <c r="N26" s="2">
        <v>0.13192499999999999</v>
      </c>
      <c r="O26" s="2">
        <v>0.13110211999999999</v>
      </c>
      <c r="P26" s="2">
        <v>0.12625724999999999</v>
      </c>
      <c r="Q26" s="2">
        <v>1.1047427E-2</v>
      </c>
      <c r="R26" s="2">
        <v>1.4814991E-2</v>
      </c>
      <c r="S26" s="2">
        <v>2.0097257E-2</v>
      </c>
      <c r="T26" s="2">
        <v>0.13110211999999999</v>
      </c>
      <c r="U26" s="2">
        <v>8.2288502999999997E-4</v>
      </c>
      <c r="V26" s="2">
        <v>1.9379473000000001E-3</v>
      </c>
      <c r="W26" s="2">
        <v>1.4814991E-2</v>
      </c>
      <c r="X26" s="2">
        <v>1.2565646999999999E-2</v>
      </c>
      <c r="Y26" s="2">
        <v>1.1092556E-2</v>
      </c>
      <c r="Z26" s="2">
        <v>0.13110211999999999</v>
      </c>
      <c r="AA26" s="2">
        <v>8.2288502999999997E-4</v>
      </c>
      <c r="AB26" s="2">
        <v>1.9379473000000001E-3</v>
      </c>
      <c r="AC26" s="2">
        <v>9.5357505000000006E-3</v>
      </c>
      <c r="AD26" s="2">
        <v>5.3251686000000001E-3</v>
      </c>
      <c r="AE26" s="2">
        <v>2.0299440000000001E-3</v>
      </c>
      <c r="AF26" s="2">
        <v>0.13192499999999999</v>
      </c>
      <c r="AG26" s="2">
        <v>0.13110211999999999</v>
      </c>
      <c r="AH26" s="2">
        <v>0.12625724999999999</v>
      </c>
      <c r="AI26" s="2">
        <v>8.4852393000000009E-3</v>
      </c>
      <c r="AJ26" s="2">
        <v>9.5357505000000006E-3</v>
      </c>
      <c r="AK26" s="2">
        <v>9.1738237999999996E-3</v>
      </c>
      <c r="AL26" s="2">
        <v>0.12527576000000001</v>
      </c>
      <c r="AM26" s="2">
        <v>0.13102499000000001</v>
      </c>
      <c r="AN26" s="2">
        <v>0.13750047000000001</v>
      </c>
      <c r="AO26" s="2">
        <v>8.0508100999999999E-3</v>
      </c>
      <c r="AP26" s="2">
        <v>9.6161432999999994E-3</v>
      </c>
      <c r="AQ26" s="2">
        <v>9.987447E-3</v>
      </c>
      <c r="AR26" s="2">
        <v>42.881853</v>
      </c>
      <c r="AS26" s="2">
        <v>0.53503427999999997</v>
      </c>
      <c r="AT26" s="2">
        <v>1.2469197999999999</v>
      </c>
      <c r="AU26" s="2">
        <v>1.4454708999999999</v>
      </c>
      <c r="AV26" s="2">
        <v>3.6077240000000002</v>
      </c>
      <c r="AW26" s="2">
        <v>1.3398483000000001</v>
      </c>
    </row>
    <row r="27" spans="1:49" x14ac:dyDescent="0.25">
      <c r="A27" t="str">
        <f t="shared" si="1"/>
        <v>06_noise_target_ls-6_lab.tif</v>
      </c>
      <c r="B27" s="2">
        <v>42.836354</v>
      </c>
      <c r="C27" s="2">
        <v>1.0312371</v>
      </c>
      <c r="D27" s="2">
        <v>1.5733075000000001</v>
      </c>
      <c r="E27" s="2">
        <v>3.5508440000000001</v>
      </c>
      <c r="F27" s="2">
        <v>12.894232000000001</v>
      </c>
      <c r="G27" s="2">
        <v>11.587134000000001</v>
      </c>
      <c r="H27" s="2">
        <v>0.12812439</v>
      </c>
      <c r="I27" s="2">
        <v>0.13190689</v>
      </c>
      <c r="J27" s="2">
        <v>0.10488755</v>
      </c>
      <c r="K27" s="2">
        <v>1.7098753000000001E-2</v>
      </c>
      <c r="L27" s="2">
        <v>2.3571109E-2</v>
      </c>
      <c r="M27" s="2">
        <v>2.5711159000000001E-2</v>
      </c>
      <c r="N27" s="2">
        <v>0.13270380000000001</v>
      </c>
      <c r="O27" s="2">
        <v>0.13187398</v>
      </c>
      <c r="P27" s="2">
        <v>0.12707650000000001</v>
      </c>
      <c r="Q27" s="2">
        <v>1.7313149E-2</v>
      </c>
      <c r="R27" s="2">
        <v>2.3173322E-2</v>
      </c>
      <c r="S27" s="2">
        <v>3.1502061999999997E-2</v>
      </c>
      <c r="T27" s="2">
        <v>0.13187398</v>
      </c>
      <c r="U27" s="2">
        <v>8.2982187E-4</v>
      </c>
      <c r="V27" s="2">
        <v>1.9189896000000001E-3</v>
      </c>
      <c r="W27" s="2">
        <v>2.3173322E-2</v>
      </c>
      <c r="X27" s="2">
        <v>1.9670098E-2</v>
      </c>
      <c r="Y27" s="2">
        <v>1.7369299000000001E-2</v>
      </c>
      <c r="Z27" s="2">
        <v>0.13187398</v>
      </c>
      <c r="AA27" s="2">
        <v>8.2982187E-4</v>
      </c>
      <c r="AB27" s="2">
        <v>1.9189896000000001E-3</v>
      </c>
      <c r="AC27" s="2">
        <v>1.4938224E-2</v>
      </c>
      <c r="AD27" s="2">
        <v>8.3460888E-3</v>
      </c>
      <c r="AE27" s="2">
        <v>3.1831404999999998E-3</v>
      </c>
      <c r="AF27" s="2">
        <v>0.13270380000000001</v>
      </c>
      <c r="AG27" s="2">
        <v>0.13187398</v>
      </c>
      <c r="AH27" s="2">
        <v>0.12707650000000001</v>
      </c>
      <c r="AI27" s="2">
        <v>1.3303944E-2</v>
      </c>
      <c r="AJ27" s="2">
        <v>1.4938224E-2</v>
      </c>
      <c r="AK27" s="2">
        <v>1.4383215E-2</v>
      </c>
      <c r="AL27" s="2">
        <v>0.12601713</v>
      </c>
      <c r="AM27" s="2">
        <v>0.13179703000000001</v>
      </c>
      <c r="AN27" s="2">
        <v>0.13839272</v>
      </c>
      <c r="AO27" s="2">
        <v>1.2623106E-2</v>
      </c>
      <c r="AP27" s="2">
        <v>1.5063933999999999E-2</v>
      </c>
      <c r="AQ27" s="2">
        <v>1.5658897000000001E-2</v>
      </c>
      <c r="AR27" s="2">
        <v>42.946205999999997</v>
      </c>
      <c r="AS27" s="2">
        <v>0.58877833000000002</v>
      </c>
      <c r="AT27" s="2">
        <v>1.2268547999999999</v>
      </c>
      <c r="AU27" s="2">
        <v>2.2629811000000002</v>
      </c>
      <c r="AV27" s="2">
        <v>5.6476053000000004</v>
      </c>
      <c r="AW27" s="2">
        <v>2.1038904999999999</v>
      </c>
    </row>
    <row r="28" spans="1:49" x14ac:dyDescent="0.25">
      <c r="A28" t="str">
        <f t="shared" si="1"/>
        <v>07_noise_target_ls-7_lab.tif</v>
      </c>
      <c r="B28" s="2">
        <v>42.861068000000003</v>
      </c>
      <c r="C28" s="2">
        <v>1.5304865999999999</v>
      </c>
      <c r="D28" s="2">
        <v>2.0916994</v>
      </c>
      <c r="E28" s="2">
        <v>5.4788211000000002</v>
      </c>
      <c r="F28" s="2">
        <v>19.748984</v>
      </c>
      <c r="G28" s="2">
        <v>18.109767999999999</v>
      </c>
      <c r="H28" s="2">
        <v>0.13012087999999999</v>
      </c>
      <c r="I28" s="2">
        <v>0.13402871</v>
      </c>
      <c r="J28" s="2">
        <v>0.10662203000000001</v>
      </c>
      <c r="K28" s="2">
        <v>2.6606949000000001E-2</v>
      </c>
      <c r="L28" s="2">
        <v>3.6522844999999998E-2</v>
      </c>
      <c r="M28" s="2">
        <v>4.0016128999999998E-2</v>
      </c>
      <c r="N28" s="2">
        <v>0.13477549999999999</v>
      </c>
      <c r="O28" s="2">
        <v>0.13399515000000001</v>
      </c>
      <c r="P28" s="2">
        <v>0.12917777999999999</v>
      </c>
      <c r="Q28" s="2">
        <v>2.6945793999999999E-2</v>
      </c>
      <c r="R28" s="2">
        <v>3.5908556000000001E-2</v>
      </c>
      <c r="S28" s="2">
        <v>4.9026925999999998E-2</v>
      </c>
      <c r="T28" s="2">
        <v>0.13399515000000001</v>
      </c>
      <c r="U28" s="2">
        <v>7.8034950999999997E-4</v>
      </c>
      <c r="V28" s="2">
        <v>1.9269476E-3</v>
      </c>
      <c r="W28" s="2">
        <v>3.5908556000000001E-2</v>
      </c>
      <c r="X28" s="2">
        <v>3.0468617999999999E-2</v>
      </c>
      <c r="Y28" s="2">
        <v>2.6946866E-2</v>
      </c>
      <c r="Z28" s="2">
        <v>0.13399515000000001</v>
      </c>
      <c r="AA28" s="2">
        <v>7.8034950999999997E-4</v>
      </c>
      <c r="AB28" s="2">
        <v>1.9269476E-3</v>
      </c>
      <c r="AC28" s="2">
        <v>2.3196511999999999E-2</v>
      </c>
      <c r="AD28" s="2">
        <v>1.2969741999999999E-2</v>
      </c>
      <c r="AE28" s="2">
        <v>4.9574058999999997E-3</v>
      </c>
      <c r="AF28" s="2">
        <v>0.13477549999999999</v>
      </c>
      <c r="AG28" s="2">
        <v>0.13399515000000001</v>
      </c>
      <c r="AH28" s="2">
        <v>0.12917777999999999</v>
      </c>
      <c r="AI28" s="2">
        <v>2.0705666000000001E-2</v>
      </c>
      <c r="AJ28" s="2">
        <v>2.3196511999999999E-2</v>
      </c>
      <c r="AK28" s="2">
        <v>2.2376199999999999E-2</v>
      </c>
      <c r="AL28" s="2">
        <v>0.12798557999999999</v>
      </c>
      <c r="AM28" s="2">
        <v>0.13391990000000001</v>
      </c>
      <c r="AN28" s="2">
        <v>0.14068096999999999</v>
      </c>
      <c r="AO28" s="2">
        <v>1.9647158000000001E-2</v>
      </c>
      <c r="AP28" s="2">
        <v>2.3390535E-2</v>
      </c>
      <c r="AQ28" s="2">
        <v>2.4360981E-2</v>
      </c>
      <c r="AR28" s="2">
        <v>43.142567999999997</v>
      </c>
      <c r="AS28" s="2">
        <v>0.66414132000000003</v>
      </c>
      <c r="AT28" s="2">
        <v>1.2151019000000001</v>
      </c>
      <c r="AU28" s="2">
        <v>3.4995326000000002</v>
      </c>
      <c r="AV28" s="2">
        <v>8.7226420999999998</v>
      </c>
      <c r="AW28" s="2">
        <v>3.2820203999999999</v>
      </c>
    </row>
    <row r="29" spans="1:49" x14ac:dyDescent="0.25">
      <c r="A29" t="str">
        <f t="shared" si="1"/>
        <v>08_noise_target_r_lab.tif</v>
      </c>
      <c r="B29" s="2">
        <v>42.907933999999997</v>
      </c>
      <c r="C29" s="2">
        <v>0.51502086000000002</v>
      </c>
      <c r="D29" s="2">
        <v>1.5225858999999999</v>
      </c>
      <c r="E29" s="2">
        <v>2.6400450000000002</v>
      </c>
      <c r="F29" s="2">
        <v>12.526624</v>
      </c>
      <c r="G29" s="2">
        <v>8.2187017999999998</v>
      </c>
      <c r="H29" s="2">
        <v>0.12841754999999999</v>
      </c>
      <c r="I29" s="2">
        <v>0.1317498</v>
      </c>
      <c r="J29" s="2">
        <v>0.1043457</v>
      </c>
      <c r="K29" s="2">
        <v>2.2928131000000001E-2</v>
      </c>
      <c r="L29" s="2">
        <v>1.7553685999999999E-2</v>
      </c>
      <c r="M29" s="2">
        <v>1.8384272E-2</v>
      </c>
      <c r="N29" s="2">
        <v>0.13297765</v>
      </c>
      <c r="O29" s="2">
        <v>0.13171683000000001</v>
      </c>
      <c r="P29" s="2">
        <v>0.12642011</v>
      </c>
      <c r="Q29" s="2">
        <v>2.3106979E-2</v>
      </c>
      <c r="R29" s="2">
        <v>1.73303E-2</v>
      </c>
      <c r="S29" s="2">
        <v>2.2526501000000001E-2</v>
      </c>
      <c r="T29" s="2">
        <v>0.13171683000000001</v>
      </c>
      <c r="U29" s="2">
        <v>1.2608151E-3</v>
      </c>
      <c r="V29" s="2">
        <v>2.1186871000000002E-3</v>
      </c>
      <c r="W29" s="2">
        <v>1.73303E-2</v>
      </c>
      <c r="X29" s="2">
        <v>1.8885197999999999E-2</v>
      </c>
      <c r="Y29" s="2">
        <v>1.2404458E-2</v>
      </c>
      <c r="Z29" s="2">
        <v>0.13171683000000001</v>
      </c>
      <c r="AA29" s="2">
        <v>1.2608151E-3</v>
      </c>
      <c r="AB29" s="2">
        <v>2.1186871000000002E-3</v>
      </c>
      <c r="AC29" s="2">
        <v>1.2470795999999999E-2</v>
      </c>
      <c r="AD29" s="2">
        <v>8.5058661000000004E-3</v>
      </c>
      <c r="AE29" s="2">
        <v>2.3538631999999999E-3</v>
      </c>
      <c r="AF29" s="2">
        <v>0.13297765</v>
      </c>
      <c r="AG29" s="2">
        <v>0.13171683000000001</v>
      </c>
      <c r="AH29" s="2">
        <v>0.12642011</v>
      </c>
      <c r="AI29" s="2">
        <v>1.5982928E-2</v>
      </c>
      <c r="AJ29" s="2">
        <v>1.2470795999999999E-2</v>
      </c>
      <c r="AK29" s="2">
        <v>1.1698719E-2</v>
      </c>
      <c r="AL29" s="2">
        <v>0.12626662999999999</v>
      </c>
      <c r="AM29" s="2">
        <v>0.13161869000000001</v>
      </c>
      <c r="AN29" s="2">
        <v>0.13767879</v>
      </c>
      <c r="AO29" s="2">
        <v>1.5175154999999999E-2</v>
      </c>
      <c r="AP29" s="2">
        <v>1.2412411999999999E-2</v>
      </c>
      <c r="AQ29" s="2">
        <v>1.2745186E-2</v>
      </c>
      <c r="AR29" s="2">
        <v>42.947335000000002</v>
      </c>
      <c r="AS29" s="2">
        <v>0.62586147999999997</v>
      </c>
      <c r="AT29" s="2">
        <v>1.3537482000000001</v>
      </c>
      <c r="AU29" s="2">
        <v>1.8642894000000001</v>
      </c>
      <c r="AV29" s="2">
        <v>5.6958219000000003</v>
      </c>
      <c r="AW29" s="2">
        <v>1.5384905</v>
      </c>
    </row>
    <row r="30" spans="1:49" x14ac:dyDescent="0.25">
      <c r="A30" t="str">
        <f t="shared" si="1"/>
        <v>09_noise_target_g_lab.tif</v>
      </c>
      <c r="B30" s="2">
        <v>42.744591</v>
      </c>
      <c r="C30" s="2">
        <v>1.3153005</v>
      </c>
      <c r="D30" s="2">
        <v>1.1390123000000001</v>
      </c>
      <c r="E30" s="2">
        <v>4.1486796999999997</v>
      </c>
      <c r="F30" s="2">
        <v>11.626232</v>
      </c>
      <c r="G30" s="2">
        <v>9.1739384000000008</v>
      </c>
      <c r="H30" s="2">
        <v>0.12766121999999999</v>
      </c>
      <c r="I30" s="2">
        <v>0.13181113999999999</v>
      </c>
      <c r="J30" s="2">
        <v>0.10419046</v>
      </c>
      <c r="K30" s="2">
        <v>1.3439018E-2</v>
      </c>
      <c r="L30" s="2">
        <v>2.7443854E-2</v>
      </c>
      <c r="M30" s="2">
        <v>1.3953020999999999E-2</v>
      </c>
      <c r="N30" s="2">
        <v>0.13221401999999999</v>
      </c>
      <c r="O30" s="2">
        <v>0.13176809</v>
      </c>
      <c r="P30" s="2">
        <v>0.12622285999999999</v>
      </c>
      <c r="Q30" s="2">
        <v>1.3548272E-2</v>
      </c>
      <c r="R30" s="2">
        <v>2.7027282999999999E-2</v>
      </c>
      <c r="S30" s="2">
        <v>1.7120593999999999E-2</v>
      </c>
      <c r="T30" s="2">
        <v>0.13176809</v>
      </c>
      <c r="U30" s="2">
        <v>4.4593283E-4</v>
      </c>
      <c r="V30" s="2">
        <v>2.2180928999999999E-3</v>
      </c>
      <c r="W30" s="2">
        <v>2.7027282999999999E-2</v>
      </c>
      <c r="X30" s="2">
        <v>1.7536688000000002E-2</v>
      </c>
      <c r="Y30" s="2">
        <v>1.3951933999999999E-2</v>
      </c>
      <c r="Z30" s="2">
        <v>0.13176809</v>
      </c>
      <c r="AA30" s="2">
        <v>4.4593283E-4</v>
      </c>
      <c r="AB30" s="2">
        <v>2.2180928999999999E-3</v>
      </c>
      <c r="AC30" s="2">
        <v>1.6890104999999999E-2</v>
      </c>
      <c r="AD30" s="2">
        <v>7.0576872999999997E-3</v>
      </c>
      <c r="AE30" s="2">
        <v>2.2669862E-3</v>
      </c>
      <c r="AF30" s="2">
        <v>0.13221401999999999</v>
      </c>
      <c r="AG30" s="2">
        <v>0.13176809</v>
      </c>
      <c r="AH30" s="2">
        <v>0.12622285999999999</v>
      </c>
      <c r="AI30" s="2">
        <v>1.2038081000000001E-2</v>
      </c>
      <c r="AJ30" s="2">
        <v>1.6890104999999999E-2</v>
      </c>
      <c r="AK30" s="2">
        <v>1.5178539E-2</v>
      </c>
      <c r="AL30" s="2">
        <v>0.1255327</v>
      </c>
      <c r="AM30" s="2">
        <v>0.13169879000000001</v>
      </c>
      <c r="AN30" s="2">
        <v>0.13746173</v>
      </c>
      <c r="AO30" s="2">
        <v>1.1388278999999999E-2</v>
      </c>
      <c r="AP30" s="2">
        <v>1.7081988999999999E-2</v>
      </c>
      <c r="AQ30" s="2">
        <v>1.6517176000000001E-2</v>
      </c>
      <c r="AR30" s="2">
        <v>42.906525000000002</v>
      </c>
      <c r="AS30" s="2">
        <v>0.48568351999999998</v>
      </c>
      <c r="AT30" s="2">
        <v>1.4022277999999999</v>
      </c>
      <c r="AU30" s="2">
        <v>2.5691107</v>
      </c>
      <c r="AV30" s="2">
        <v>4.8291161999999996</v>
      </c>
      <c r="AW30" s="2">
        <v>1.4921494</v>
      </c>
    </row>
    <row r="31" spans="1:49" x14ac:dyDescent="0.25">
      <c r="A31" t="str">
        <f t="shared" si="1"/>
        <v>10_noise_target_b_lab.tif</v>
      </c>
      <c r="B31" s="2">
        <v>42.900405999999997</v>
      </c>
      <c r="C31" s="2">
        <v>1.0982635000000001</v>
      </c>
      <c r="D31" s="2">
        <v>2.7372314000000002</v>
      </c>
      <c r="E31" s="2">
        <v>3.4234890999999998</v>
      </c>
      <c r="F31" s="2">
        <v>13.538751</v>
      </c>
      <c r="G31" s="2">
        <v>18.886165999999999</v>
      </c>
      <c r="H31" s="2">
        <v>0.12871750000000001</v>
      </c>
      <c r="I31" s="2">
        <v>0.13223609</v>
      </c>
      <c r="J31" s="2">
        <v>0.1079167</v>
      </c>
      <c r="K31" s="2">
        <v>1.7980019E-2</v>
      </c>
      <c r="L31" s="2">
        <v>2.2823087999999998E-2</v>
      </c>
      <c r="M31" s="2">
        <v>4.9816592E-2</v>
      </c>
      <c r="N31" s="2">
        <v>0.13340862000000001</v>
      </c>
      <c r="O31" s="2">
        <v>0.13223507000000001</v>
      </c>
      <c r="P31" s="2">
        <v>0.13077473000000001</v>
      </c>
      <c r="Q31" s="2">
        <v>1.8747264E-2</v>
      </c>
      <c r="R31" s="2">
        <v>2.2401154999999999E-2</v>
      </c>
      <c r="S31" s="2">
        <v>6.0947513000000002E-2</v>
      </c>
      <c r="T31" s="2">
        <v>0.13223507000000001</v>
      </c>
      <c r="U31" s="2">
        <v>1.1735561999999999E-3</v>
      </c>
      <c r="V31" s="2">
        <v>5.8413569000000001E-4</v>
      </c>
      <c r="W31" s="2">
        <v>2.2401154999999999E-2</v>
      </c>
      <c r="X31" s="2">
        <v>2.1145994000000001E-2</v>
      </c>
      <c r="Y31" s="2">
        <v>2.7414154999999999E-2</v>
      </c>
      <c r="Z31" s="2">
        <v>0.13223507000000001</v>
      </c>
      <c r="AA31" s="2">
        <v>1.1735561999999999E-3</v>
      </c>
      <c r="AB31" s="2">
        <v>5.8413569000000001E-4</v>
      </c>
      <c r="AC31" s="2">
        <v>1.4501274999999999E-2</v>
      </c>
      <c r="AD31" s="2">
        <v>9.1430026000000001E-3</v>
      </c>
      <c r="AE31" s="2">
        <v>5.3585561E-3</v>
      </c>
      <c r="AF31" s="2">
        <v>0.13340862000000001</v>
      </c>
      <c r="AG31" s="2">
        <v>0.13223507000000001</v>
      </c>
      <c r="AH31" s="2">
        <v>0.13077473000000001</v>
      </c>
      <c r="AI31" s="2">
        <v>1.3826477E-2</v>
      </c>
      <c r="AJ31" s="2">
        <v>1.4501274999999999E-2</v>
      </c>
      <c r="AK31" s="2">
        <v>1.7970778E-2</v>
      </c>
      <c r="AL31" s="2">
        <v>0.12676778</v>
      </c>
      <c r="AM31" s="2">
        <v>0.1321764</v>
      </c>
      <c r="AN31" s="2">
        <v>0.14242263999999999</v>
      </c>
      <c r="AO31" s="2">
        <v>1.3191507E-2</v>
      </c>
      <c r="AP31" s="2">
        <v>1.4618009E-2</v>
      </c>
      <c r="AQ31" s="2">
        <v>1.9575387999999999E-2</v>
      </c>
      <c r="AR31" s="2">
        <v>43.008305</v>
      </c>
      <c r="AS31" s="2">
        <v>0.80264634999999995</v>
      </c>
      <c r="AT31" s="2">
        <v>0.43922794999999998</v>
      </c>
      <c r="AU31" s="2">
        <v>2.1905676999999999</v>
      </c>
      <c r="AV31" s="2">
        <v>6.1849410999999996</v>
      </c>
      <c r="AW31" s="2">
        <v>3.5048195</v>
      </c>
    </row>
    <row r="32" spans="1:49" x14ac:dyDescent="0.25">
      <c r="A32" t="str">
        <f t="shared" si="1"/>
        <v>11_noise_target_lstar_lab.tif</v>
      </c>
      <c r="B32" s="2">
        <v>43.031171999999998</v>
      </c>
      <c r="C32" s="2">
        <v>0.56900200000000001</v>
      </c>
      <c r="D32" s="2">
        <v>1.2852615000000001</v>
      </c>
      <c r="E32" s="2">
        <v>4.0925379</v>
      </c>
      <c r="F32" s="2">
        <v>0.14646223</v>
      </c>
      <c r="G32" s="2">
        <v>0.30272365000000001</v>
      </c>
      <c r="H32" s="2">
        <v>0.12974927999999999</v>
      </c>
      <c r="I32" s="2">
        <v>0.13368434000000001</v>
      </c>
      <c r="J32" s="2">
        <v>0.10623401</v>
      </c>
      <c r="K32" s="2">
        <v>2.6670801000000001E-2</v>
      </c>
      <c r="L32" s="2">
        <v>2.7596874E-2</v>
      </c>
      <c r="M32" s="2">
        <v>2.2514603000000001E-2</v>
      </c>
      <c r="N32" s="2">
        <v>0.13438774000000001</v>
      </c>
      <c r="O32" s="2">
        <v>0.13364929</v>
      </c>
      <c r="P32" s="2">
        <v>0.12870628000000001</v>
      </c>
      <c r="Q32" s="2">
        <v>2.7648558E-2</v>
      </c>
      <c r="R32" s="2">
        <v>2.7594534E-2</v>
      </c>
      <c r="S32" s="2">
        <v>2.7281884999999999E-2</v>
      </c>
      <c r="T32" s="2">
        <v>0.13364929</v>
      </c>
      <c r="U32" s="2">
        <v>7.3844188000000001E-4</v>
      </c>
      <c r="V32" s="2">
        <v>1.9772057999999999E-3</v>
      </c>
      <c r="W32" s="2">
        <v>2.7594534E-2</v>
      </c>
      <c r="X32" s="2">
        <v>2.2921194000000001E-4</v>
      </c>
      <c r="Y32" s="2">
        <v>4.5354911999999999E-4</v>
      </c>
      <c r="Z32" s="2">
        <v>0.13364929</v>
      </c>
      <c r="AA32" s="2">
        <v>7.3844188000000001E-4</v>
      </c>
      <c r="AB32" s="2">
        <v>1.9772057999999999E-3</v>
      </c>
      <c r="AC32" s="2">
        <v>1.7468353999999998E-2</v>
      </c>
      <c r="AD32" s="2">
        <v>5.6459538000000001E-5</v>
      </c>
      <c r="AE32" s="2">
        <v>3.7949335999999998E-5</v>
      </c>
      <c r="AF32" s="2">
        <v>0.13438774000000001</v>
      </c>
      <c r="AG32" s="2">
        <v>0.13364929</v>
      </c>
      <c r="AH32" s="2">
        <v>0.12870628000000001</v>
      </c>
      <c r="AI32" s="2">
        <v>1.7490404000000001E-2</v>
      </c>
      <c r="AJ32" s="2">
        <v>1.7468353999999998E-2</v>
      </c>
      <c r="AK32" s="2">
        <v>1.7443626E-2</v>
      </c>
      <c r="AL32" s="2">
        <v>0.12761391999999999</v>
      </c>
      <c r="AM32" s="2">
        <v>0.13357447</v>
      </c>
      <c r="AN32" s="2">
        <v>0.14016733000000001</v>
      </c>
      <c r="AO32" s="2">
        <v>1.6623394E-2</v>
      </c>
      <c r="AP32" s="2">
        <v>1.7467278999999999E-2</v>
      </c>
      <c r="AQ32" s="2">
        <v>1.8997027999999999E-2</v>
      </c>
      <c r="AR32" s="2">
        <v>43.183289000000002</v>
      </c>
      <c r="AS32" s="2">
        <v>0.43934495000000001</v>
      </c>
      <c r="AT32" s="2">
        <v>1.2711846</v>
      </c>
      <c r="AU32" s="2">
        <v>2.5986924</v>
      </c>
      <c r="AV32" s="2">
        <v>4.3007757000000001E-2</v>
      </c>
      <c r="AW32" s="2">
        <v>0.11195753999999999</v>
      </c>
    </row>
    <row r="34" spans="1:49" s="1" customFormat="1" ht="15.75" x14ac:dyDescent="0.25">
      <c r="A34" s="1" t="s">
        <v>13</v>
      </c>
    </row>
    <row r="35" spans="1:49" x14ac:dyDescent="0.25">
      <c r="B35" s="6" t="s">
        <v>27</v>
      </c>
      <c r="C35" s="6"/>
      <c r="D35" s="6"/>
      <c r="E35" s="6"/>
      <c r="F35" s="6"/>
      <c r="G35" s="6"/>
      <c r="H35" s="6" t="s">
        <v>35</v>
      </c>
      <c r="I35" s="6"/>
      <c r="J35" s="6"/>
      <c r="K35" s="6"/>
      <c r="L35" s="6"/>
      <c r="M35" s="6"/>
      <c r="N35" s="6" t="s">
        <v>36</v>
      </c>
      <c r="O35" s="6"/>
      <c r="P35" s="6"/>
      <c r="Q35" s="6"/>
      <c r="R35" s="6"/>
      <c r="S35" s="6"/>
      <c r="T35" s="6" t="s">
        <v>34</v>
      </c>
      <c r="U35" s="6"/>
      <c r="V35" s="6"/>
      <c r="W35" s="6"/>
      <c r="X35" s="6"/>
      <c r="Y35" s="6"/>
      <c r="Z35" s="6" t="s">
        <v>33</v>
      </c>
      <c r="AA35" s="6"/>
      <c r="AB35" s="6"/>
      <c r="AC35" s="6"/>
      <c r="AD35" s="6"/>
      <c r="AE35" s="6"/>
      <c r="AF35" s="6" t="s">
        <v>32</v>
      </c>
      <c r="AG35" s="6"/>
      <c r="AH35" s="6"/>
      <c r="AI35" s="6"/>
      <c r="AJ35" s="6"/>
      <c r="AK35" s="6"/>
      <c r="AL35" s="6" t="s">
        <v>31</v>
      </c>
      <c r="AM35" s="6"/>
      <c r="AN35" s="6"/>
      <c r="AO35" s="6"/>
      <c r="AP35" s="6"/>
      <c r="AQ35" s="6"/>
      <c r="AR35" s="6" t="s">
        <v>118</v>
      </c>
      <c r="AS35" s="6"/>
      <c r="AT35" s="6"/>
      <c r="AU35" s="6"/>
      <c r="AV35" s="6"/>
      <c r="AW35" s="6"/>
    </row>
    <row r="36" spans="1:49" x14ac:dyDescent="0.25">
      <c r="B36" s="6" t="s">
        <v>28</v>
      </c>
      <c r="C36" s="6"/>
      <c r="D36" s="6"/>
      <c r="E36" s="6" t="s">
        <v>29</v>
      </c>
      <c r="F36" s="6"/>
      <c r="G36" s="6"/>
      <c r="H36" s="6" t="s">
        <v>28</v>
      </c>
      <c r="I36" s="6"/>
      <c r="J36" s="6"/>
      <c r="K36" s="6" t="s">
        <v>29</v>
      </c>
      <c r="L36" s="6"/>
      <c r="M36" s="6"/>
      <c r="N36" s="6" t="s">
        <v>28</v>
      </c>
      <c r="O36" s="6"/>
      <c r="P36" s="6"/>
      <c r="Q36" s="6" t="s">
        <v>29</v>
      </c>
      <c r="R36" s="6"/>
      <c r="S36" s="6"/>
      <c r="T36" s="6" t="s">
        <v>28</v>
      </c>
      <c r="U36" s="6"/>
      <c r="V36" s="6"/>
      <c r="W36" s="6" t="s">
        <v>29</v>
      </c>
      <c r="X36" s="6"/>
      <c r="Y36" s="6"/>
      <c r="Z36" s="6" t="s">
        <v>28</v>
      </c>
      <c r="AA36" s="6"/>
      <c r="AB36" s="6"/>
      <c r="AC36" s="6" t="s">
        <v>29</v>
      </c>
      <c r="AD36" s="6"/>
      <c r="AE36" s="6"/>
      <c r="AF36" s="6" t="s">
        <v>28</v>
      </c>
      <c r="AG36" s="6"/>
      <c r="AH36" s="6"/>
      <c r="AI36" s="6" t="s">
        <v>29</v>
      </c>
      <c r="AJ36" s="6"/>
      <c r="AK36" s="6"/>
      <c r="AL36" s="6" t="s">
        <v>28</v>
      </c>
      <c r="AM36" s="6"/>
      <c r="AN36" s="6"/>
      <c r="AO36" s="6" t="s">
        <v>29</v>
      </c>
      <c r="AP36" s="6"/>
      <c r="AQ36" s="6"/>
      <c r="AR36" s="6" t="s">
        <v>28</v>
      </c>
      <c r="AS36" s="6"/>
      <c r="AT36" s="6"/>
      <c r="AU36" s="6" t="s">
        <v>29</v>
      </c>
      <c r="AV36" s="6"/>
      <c r="AW36" s="6"/>
    </row>
    <row r="37" spans="1:49" x14ac:dyDescent="0.25">
      <c r="B37" s="3" t="str">
        <f>B5</f>
        <v>LAB.means.L</v>
      </c>
      <c r="C37" s="3" t="str">
        <f t="shared" ref="C37:AW37" si="2">C5</f>
        <v>LAB.means.a</v>
      </c>
      <c r="D37" s="3" t="str">
        <f t="shared" si="2"/>
        <v>LAB.means.b</v>
      </c>
      <c r="E37" s="3" t="str">
        <f t="shared" si="2"/>
        <v>LAB.noise.L</v>
      </c>
      <c r="F37" s="3" t="str">
        <f t="shared" si="2"/>
        <v>LAB.noise.a</v>
      </c>
      <c r="G37" s="3" t="str">
        <f t="shared" si="2"/>
        <v>LAB.noise.b</v>
      </c>
      <c r="H37" s="3" t="str">
        <f t="shared" si="2"/>
        <v>XYZ_D50.means.X</v>
      </c>
      <c r="I37" s="3" t="str">
        <f t="shared" si="2"/>
        <v>XYZ_D50.means.Y</v>
      </c>
      <c r="J37" s="3" t="str">
        <f t="shared" si="2"/>
        <v>XYZ_D50.means.Z</v>
      </c>
      <c r="K37" s="3" t="str">
        <f t="shared" si="2"/>
        <v>XYZ_D50.noise.X</v>
      </c>
      <c r="L37" s="3" t="str">
        <f t="shared" si="2"/>
        <v>XYZ_D50.noise.Y</v>
      </c>
      <c r="M37" s="3" t="str">
        <f t="shared" si="2"/>
        <v>XYZ_D50.noise.Z</v>
      </c>
      <c r="N37" s="3" t="str">
        <f t="shared" si="2"/>
        <v>XYZ_E.means.X</v>
      </c>
      <c r="O37" s="3" t="str">
        <f t="shared" si="2"/>
        <v>XYZ_E.means.Y</v>
      </c>
      <c r="P37" s="3" t="str">
        <f t="shared" si="2"/>
        <v>XYZ_E.means.Z</v>
      </c>
      <c r="Q37" s="3" t="str">
        <f t="shared" si="2"/>
        <v>XYZ_E.noise.X</v>
      </c>
      <c r="R37" s="3" t="str">
        <f t="shared" si="2"/>
        <v>XYZ_E.noise.Y</v>
      </c>
      <c r="S37" s="3" t="str">
        <f t="shared" si="2"/>
        <v>XYZ_E.noise.Z</v>
      </c>
      <c r="T37" s="3" t="str">
        <f t="shared" si="2"/>
        <v>ACC.means.A</v>
      </c>
      <c r="U37" s="3" t="str">
        <f t="shared" si="2"/>
        <v>ACC.means.C1</v>
      </c>
      <c r="V37" s="3" t="str">
        <f t="shared" si="2"/>
        <v>ACC.means.C2</v>
      </c>
      <c r="W37" s="3" t="str">
        <f t="shared" si="2"/>
        <v>ACC.noise.A</v>
      </c>
      <c r="X37" s="3" t="str">
        <f t="shared" si="2"/>
        <v>ACC.noise.C1</v>
      </c>
      <c r="Y37" s="3" t="str">
        <f t="shared" si="2"/>
        <v>ACC.noise.C2</v>
      </c>
      <c r="Z37" s="3" t="str">
        <f t="shared" si="2"/>
        <v>SACC.means.A</v>
      </c>
      <c r="AA37" s="3" t="str">
        <f t="shared" si="2"/>
        <v>SACC.means.C1</v>
      </c>
      <c r="AB37" s="3" t="str">
        <f t="shared" si="2"/>
        <v>SACC.means.C2</v>
      </c>
      <c r="AC37" s="3" t="str">
        <f t="shared" si="2"/>
        <v>SACC.noise.A</v>
      </c>
      <c r="AD37" s="3" t="str">
        <f t="shared" si="2"/>
        <v>SACC.noise.C1</v>
      </c>
      <c r="AE37" s="3" t="str">
        <f t="shared" si="2"/>
        <v>SACC.noise.C2</v>
      </c>
      <c r="AF37" s="3" t="str">
        <f t="shared" si="2"/>
        <v>SXYZ_E.means.X</v>
      </c>
      <c r="AG37" s="3" t="str">
        <f t="shared" si="2"/>
        <v>SXYZ_E.means.Y</v>
      </c>
      <c r="AH37" s="3" t="str">
        <f t="shared" si="2"/>
        <v>SXYZ_E.means.Z</v>
      </c>
      <c r="AI37" s="3" t="str">
        <f t="shared" si="2"/>
        <v>SXYZ_E.noise.X</v>
      </c>
      <c r="AJ37" s="3" t="str">
        <f t="shared" si="2"/>
        <v>SXYZ_E.noise.Y</v>
      </c>
      <c r="AK37" s="3" t="str">
        <f t="shared" si="2"/>
        <v>SXYZ_E.noise.Z</v>
      </c>
      <c r="AL37" s="3" t="str">
        <f t="shared" si="2"/>
        <v>SXYZ_D65.means.X</v>
      </c>
      <c r="AM37" s="3" t="str">
        <f t="shared" si="2"/>
        <v>SXYZ_D65.means.Y</v>
      </c>
      <c r="AN37" s="3" t="str">
        <f t="shared" si="2"/>
        <v>SXYZ_D65.means.Z</v>
      </c>
      <c r="AO37" s="3" t="str">
        <f t="shared" si="2"/>
        <v>SXYZ_D65.noise.X</v>
      </c>
      <c r="AP37" s="3" t="str">
        <f t="shared" si="2"/>
        <v>SXYZ_D65.noise.Y</v>
      </c>
      <c r="AQ37" s="3" t="str">
        <f t="shared" si="2"/>
        <v>SXYZ_D65.noise.Z</v>
      </c>
      <c r="AR37" s="3" t="str">
        <f t="shared" si="2"/>
        <v>SLAB.means.L</v>
      </c>
      <c r="AS37" s="3" t="str">
        <f t="shared" si="2"/>
        <v>SLAB.means.a</v>
      </c>
      <c r="AT37" s="3" t="str">
        <f t="shared" si="2"/>
        <v>SLAB.means.b</v>
      </c>
      <c r="AU37" s="3" t="str">
        <f t="shared" si="2"/>
        <v>SLAB.noise.L</v>
      </c>
      <c r="AV37" s="3" t="str">
        <f t="shared" si="2"/>
        <v>SLAB.noise.a</v>
      </c>
      <c r="AW37" s="3" t="str">
        <f t="shared" si="2"/>
        <v>SLAB.noise.b</v>
      </c>
    </row>
    <row r="38" spans="1:49" x14ac:dyDescent="0.25">
      <c r="A38" t="str">
        <f>A6</f>
        <v>01_noise_target_ls-1_lab.tif</v>
      </c>
      <c r="B38" s="2">
        <f>B6-B22</f>
        <v>0</v>
      </c>
      <c r="C38" s="2">
        <f t="shared" ref="C38:AW38" si="3">C6-C22</f>
        <v>4.0000000001150227E-7</v>
      </c>
      <c r="D38" s="2">
        <f t="shared" si="3"/>
        <v>4.0000000001150227E-7</v>
      </c>
      <c r="E38" s="2">
        <f t="shared" si="3"/>
        <v>-1.9362490000000001E-11</v>
      </c>
      <c r="F38" s="2">
        <f t="shared" si="3"/>
        <v>-2.3958859999999999E-13</v>
      </c>
      <c r="G38" s="2">
        <f t="shared" si="3"/>
        <v>-1.0873637E-12</v>
      </c>
      <c r="H38" s="2">
        <f t="shared" si="3"/>
        <v>-4.1000000000623871E-7</v>
      </c>
      <c r="I38" s="2">
        <f t="shared" si="3"/>
        <v>4.2999999999571159E-7</v>
      </c>
      <c r="J38" s="2">
        <f t="shared" si="3"/>
        <v>2.5280000000002523E-5</v>
      </c>
      <c r="K38" s="2">
        <f t="shared" si="3"/>
        <v>-1.3367222999999999E-13</v>
      </c>
      <c r="L38" s="2">
        <f t="shared" si="3"/>
        <v>-3.1724951000000001E-14</v>
      </c>
      <c r="M38" s="2">
        <f t="shared" si="3"/>
        <v>-6.2589469999999996E-14</v>
      </c>
      <c r="N38" s="2">
        <f t="shared" si="3"/>
        <v>7.3999999999907473E-7</v>
      </c>
      <c r="O38" s="2">
        <f t="shared" si="3"/>
        <v>5.8000000000002494E-7</v>
      </c>
      <c r="P38" s="2">
        <f t="shared" si="3"/>
        <v>3.0959999999996546E-5</v>
      </c>
      <c r="Q38" s="2">
        <f t="shared" si="3"/>
        <v>-1.3972301000000001E-13</v>
      </c>
      <c r="R38" s="2">
        <f t="shared" si="3"/>
        <v>-9.2038439999999995E-14</v>
      </c>
      <c r="S38" s="2">
        <f t="shared" si="3"/>
        <v>-9.7811659E-14</v>
      </c>
      <c r="T38" s="2">
        <f t="shared" si="3"/>
        <v>5.8000000000002494E-7</v>
      </c>
      <c r="U38" s="2">
        <f t="shared" si="3"/>
        <v>1.5700000000019518E-7</v>
      </c>
      <c r="V38" s="2">
        <f t="shared" si="3"/>
        <v>-1.1751300000000051E-5</v>
      </c>
      <c r="W38" s="2">
        <f t="shared" si="3"/>
        <v>-9.2038439999999995E-14</v>
      </c>
      <c r="X38" s="2">
        <f t="shared" si="3"/>
        <v>-2.8926813000000001E-16</v>
      </c>
      <c r="Y38" s="2">
        <f t="shared" si="3"/>
        <v>-1.0813944E-15</v>
      </c>
      <c r="Z38" s="2">
        <f t="shared" si="3"/>
        <v>5.8000000000002494E-7</v>
      </c>
      <c r="AA38" s="2">
        <f t="shared" si="3"/>
        <v>1.5700000000019518E-7</v>
      </c>
      <c r="AB38" s="2">
        <f t="shared" si="3"/>
        <v>-1.1751300000000051E-5</v>
      </c>
      <c r="AC38" s="2">
        <f t="shared" si="3"/>
        <v>-9.1649857E-14</v>
      </c>
      <c r="AD38" s="2">
        <f t="shared" si="3"/>
        <v>-2.8926813000000001E-16</v>
      </c>
      <c r="AE38" s="2">
        <f t="shared" si="3"/>
        <v>-1.0666491000000001E-15</v>
      </c>
      <c r="AF38" s="2">
        <f t="shared" si="3"/>
        <v>7.3999999999907473E-7</v>
      </c>
      <c r="AG38" s="2">
        <f t="shared" si="3"/>
        <v>5.8000000000002494E-7</v>
      </c>
      <c r="AH38" s="2">
        <f t="shared" si="3"/>
        <v>3.0959999999996546E-5</v>
      </c>
      <c r="AI38" s="2">
        <f t="shared" si="3"/>
        <v>-1.3933443E-13</v>
      </c>
      <c r="AJ38" s="2">
        <f t="shared" si="3"/>
        <v>-9.1649857E-14</v>
      </c>
      <c r="AK38" s="2">
        <f t="shared" si="3"/>
        <v>-9.7478589E-14</v>
      </c>
      <c r="AL38" s="2">
        <f t="shared" si="3"/>
        <v>2.0100000000106144E-6</v>
      </c>
      <c r="AM38" s="2">
        <f t="shared" si="3"/>
        <v>8.8000000000865164E-7</v>
      </c>
      <c r="AN38" s="2">
        <f t="shared" si="3"/>
        <v>3.3060000000001422E-5</v>
      </c>
      <c r="AO38" s="2">
        <f t="shared" si="3"/>
        <v>-1.2770472000000001E-13</v>
      </c>
      <c r="AP38" s="2">
        <f t="shared" si="3"/>
        <v>-3.0892275000000002E-14</v>
      </c>
      <c r="AQ38" s="2">
        <f t="shared" si="3"/>
        <v>-6.6808361000000006E-14</v>
      </c>
      <c r="AR38" s="2">
        <f t="shared" si="3"/>
        <v>7.9999999996971383E-5</v>
      </c>
      <c r="AS38" s="2">
        <f t="shared" si="3"/>
        <v>7.3336000000001622E-4</v>
      </c>
      <c r="AT38" s="2">
        <f t="shared" si="3"/>
        <v>-8.0135999999999541E-3</v>
      </c>
      <c r="AU38" s="2">
        <f t="shared" si="3"/>
        <v>-2.6027449E-11</v>
      </c>
      <c r="AV38" s="2">
        <f t="shared" si="3"/>
        <v>-8.9207341999999997E-13</v>
      </c>
      <c r="AW38" s="2">
        <f t="shared" si="3"/>
        <v>-7.9270742999999998E-14</v>
      </c>
    </row>
    <row r="39" spans="1:49" x14ac:dyDescent="0.25">
      <c r="A39" t="str">
        <f t="shared" ref="A39:A48" si="4">A7</f>
        <v>02_noise_target_ls-2_lab.tif</v>
      </c>
      <c r="B39" s="2">
        <f t="shared" ref="B39:AW39" si="5">B7-B23</f>
        <v>0</v>
      </c>
      <c r="C39" s="2">
        <f t="shared" si="5"/>
        <v>2.7000000002441737E-7</v>
      </c>
      <c r="D39" s="2">
        <f t="shared" si="5"/>
        <v>2.9999999995311555E-7</v>
      </c>
      <c r="E39" s="2">
        <f t="shared" si="5"/>
        <v>9.9999999947364415E-9</v>
      </c>
      <c r="F39" s="2">
        <f t="shared" si="5"/>
        <v>-1.9999999989472883E-7</v>
      </c>
      <c r="G39" s="2">
        <f t="shared" si="5"/>
        <v>-5.0000000006988898E-7</v>
      </c>
      <c r="H39" s="2">
        <f t="shared" si="5"/>
        <v>-1.6999999999378623E-7</v>
      </c>
      <c r="I39" s="2">
        <f t="shared" si="5"/>
        <v>2.0000000000575113E-7</v>
      </c>
      <c r="J39" s="2">
        <f t="shared" si="5"/>
        <v>2.5619999999990095E-5</v>
      </c>
      <c r="K39" s="2">
        <f t="shared" si="5"/>
        <v>2.0000000006820118E-10</v>
      </c>
      <c r="L39" s="2">
        <f t="shared" si="5"/>
        <v>-1.2419999999985221E-7</v>
      </c>
      <c r="M39" s="2">
        <f t="shared" si="5"/>
        <v>7.45600000000117E-7</v>
      </c>
      <c r="N39" s="2">
        <f t="shared" si="5"/>
        <v>8.2999999997945828E-7</v>
      </c>
      <c r="O39" s="2">
        <f t="shared" si="5"/>
        <v>1.0999999999761201E-7</v>
      </c>
      <c r="P39" s="2">
        <f t="shared" si="5"/>
        <v>3.0680000000005148E-5</v>
      </c>
      <c r="Q39" s="2">
        <f t="shared" si="5"/>
        <v>-2.5409999999991342E-7</v>
      </c>
      <c r="R39" s="2">
        <f t="shared" si="5"/>
        <v>3.9299999999957425E-8</v>
      </c>
      <c r="S39" s="2">
        <f t="shared" si="5"/>
        <v>1.4183000000000945E-6</v>
      </c>
      <c r="T39" s="2">
        <f t="shared" si="5"/>
        <v>1.0999999999761201E-7</v>
      </c>
      <c r="U39" s="2">
        <f t="shared" si="5"/>
        <v>7.2772000000000461E-7</v>
      </c>
      <c r="V39" s="2">
        <f t="shared" si="5"/>
        <v>-1.2230000000000227E-5</v>
      </c>
      <c r="W39" s="2">
        <f t="shared" si="5"/>
        <v>3.9299999999957425E-8</v>
      </c>
      <c r="X39" s="2">
        <f t="shared" si="5"/>
        <v>-6.140000000012108E-8</v>
      </c>
      <c r="Y39" s="2">
        <f t="shared" si="5"/>
        <v>7.6799999999734719E-8</v>
      </c>
      <c r="Z39" s="2">
        <f t="shared" si="5"/>
        <v>1.0999999999761201E-7</v>
      </c>
      <c r="AA39" s="2">
        <f t="shared" si="5"/>
        <v>7.2772000000000461E-7</v>
      </c>
      <c r="AB39" s="2">
        <f t="shared" si="5"/>
        <v>-1.2230000000000227E-5</v>
      </c>
      <c r="AC39" s="2">
        <f t="shared" si="5"/>
        <v>-7.4269999999999545E-6</v>
      </c>
      <c r="AD39" s="2">
        <f t="shared" si="5"/>
        <v>-4.194599999999887E-6</v>
      </c>
      <c r="AE39" s="2">
        <f t="shared" si="5"/>
        <v>-2.2209099999999848E-6</v>
      </c>
      <c r="AF39" s="2">
        <f t="shared" si="5"/>
        <v>8.2999999997945828E-7</v>
      </c>
      <c r="AG39" s="2">
        <f t="shared" si="5"/>
        <v>1.0999999999761201E-7</v>
      </c>
      <c r="AH39" s="2">
        <f t="shared" si="5"/>
        <v>3.0680000000005148E-5</v>
      </c>
      <c r="AI39" s="2">
        <f t="shared" si="5"/>
        <v>-5.692200000000135E-6</v>
      </c>
      <c r="AJ39" s="2">
        <f t="shared" si="5"/>
        <v>-7.4269999999999545E-6</v>
      </c>
      <c r="AK39" s="2">
        <f t="shared" si="5"/>
        <v>-6.5821000000000195E-6</v>
      </c>
      <c r="AL39" s="2">
        <f t="shared" si="5"/>
        <v>1.1600000000000499E-6</v>
      </c>
      <c r="AM39" s="2">
        <f t="shared" si="5"/>
        <v>2.4000000001245247E-7</v>
      </c>
      <c r="AN39" s="2">
        <f t="shared" si="5"/>
        <v>3.3900000000003372E-5</v>
      </c>
      <c r="AO39" s="2">
        <f t="shared" si="5"/>
        <v>-5.417599999999953E-6</v>
      </c>
      <c r="AP39" s="2">
        <f t="shared" si="5"/>
        <v>-7.2972000000001442E-6</v>
      </c>
      <c r="AQ39" s="2">
        <f t="shared" si="5"/>
        <v>-7.0439999999998872E-6</v>
      </c>
      <c r="AR39" s="2">
        <f t="shared" si="5"/>
        <v>9.0000000000145519E-5</v>
      </c>
      <c r="AS39" s="2">
        <f t="shared" si="5"/>
        <v>7.2192999999998175E-4</v>
      </c>
      <c r="AT39" s="2">
        <f t="shared" si="5"/>
        <v>-8.0232000000000081E-3</v>
      </c>
      <c r="AU39" s="2">
        <f t="shared" si="5"/>
        <v>-1.1302699999999888E-3</v>
      </c>
      <c r="AV39" s="2">
        <f t="shared" si="5"/>
        <v>-3.0656599999999701E-3</v>
      </c>
      <c r="AW39" s="2">
        <f t="shared" si="5"/>
        <v>-1.2070000000000136E-3</v>
      </c>
    </row>
    <row r="40" spans="1:49" x14ac:dyDescent="0.25">
      <c r="A40" t="str">
        <f t="shared" si="4"/>
        <v>03_noise_target_ls-3_lab.tif</v>
      </c>
      <c r="B40" s="2">
        <f t="shared" ref="B40:AW40" si="6">B8-B24</f>
        <v>0</v>
      </c>
      <c r="C40" s="2">
        <f t="shared" si="6"/>
        <v>3.1000000000336314E-7</v>
      </c>
      <c r="D40" s="2">
        <f t="shared" si="6"/>
        <v>-3.0000000017516015E-7</v>
      </c>
      <c r="E40" s="2">
        <f t="shared" si="6"/>
        <v>1.6999999996603066E-7</v>
      </c>
      <c r="F40" s="2">
        <f t="shared" si="6"/>
        <v>2.9999999995311555E-7</v>
      </c>
      <c r="G40" s="2">
        <f t="shared" si="6"/>
        <v>-4.0000000023354687E-7</v>
      </c>
      <c r="H40" s="2">
        <f t="shared" si="6"/>
        <v>-1.0999999999761201E-7</v>
      </c>
      <c r="I40" s="2">
        <f t="shared" si="6"/>
        <v>4.8999999999188582E-7</v>
      </c>
      <c r="J40" s="2">
        <f t="shared" si="6"/>
        <v>2.5289999999997259E-5</v>
      </c>
      <c r="K40" s="2">
        <f t="shared" si="6"/>
        <v>-2.6910000000025802E-7</v>
      </c>
      <c r="L40" s="2">
        <f t="shared" si="6"/>
        <v>6.2000000000325683E-8</v>
      </c>
      <c r="M40" s="2">
        <f t="shared" si="6"/>
        <v>1.0744000000003501E-6</v>
      </c>
      <c r="N40" s="2">
        <f t="shared" si="6"/>
        <v>6.3000000000146272E-7</v>
      </c>
      <c r="O40" s="2">
        <f t="shared" si="6"/>
        <v>1.2999999998708489E-7</v>
      </c>
      <c r="P40" s="2">
        <f t="shared" si="6"/>
        <v>3.0609999999986481E-5</v>
      </c>
      <c r="Q40" s="2">
        <f t="shared" si="6"/>
        <v>-4.4249999999997416E-7</v>
      </c>
      <c r="R40" s="2">
        <f t="shared" si="6"/>
        <v>4.0520000000026507E-7</v>
      </c>
      <c r="S40" s="2">
        <f t="shared" si="6"/>
        <v>1.0703999999998534E-6</v>
      </c>
      <c r="T40" s="2">
        <f t="shared" si="6"/>
        <v>1.2999999998708489E-7</v>
      </c>
      <c r="U40" s="2">
        <f t="shared" si="6"/>
        <v>4.9520999999990746E-7</v>
      </c>
      <c r="V40" s="2">
        <f t="shared" si="6"/>
        <v>-1.2591299999999833E-5</v>
      </c>
      <c r="W40" s="2">
        <f t="shared" si="6"/>
        <v>4.0520000000026507E-7</v>
      </c>
      <c r="X40" s="2">
        <f t="shared" si="6"/>
        <v>1.6800000000524729E-8</v>
      </c>
      <c r="Y40" s="2">
        <f t="shared" si="6"/>
        <v>3.2789999999992617E-7</v>
      </c>
      <c r="Z40" s="2">
        <f t="shared" si="6"/>
        <v>1.2999999998708489E-7</v>
      </c>
      <c r="AA40" s="2">
        <f t="shared" si="6"/>
        <v>4.9520999999990746E-7</v>
      </c>
      <c r="AB40" s="2">
        <f t="shared" si="6"/>
        <v>-1.2591299999999833E-5</v>
      </c>
      <c r="AC40" s="2">
        <f t="shared" si="6"/>
        <v>-1.1713200000000069E-5</v>
      </c>
      <c r="AD40" s="2">
        <f t="shared" si="6"/>
        <v>-7.0859000000000807E-6</v>
      </c>
      <c r="AE40" s="2">
        <f t="shared" si="6"/>
        <v>-2.4424899999999543E-6</v>
      </c>
      <c r="AF40" s="2">
        <f t="shared" si="6"/>
        <v>6.3000000000146272E-7</v>
      </c>
      <c r="AG40" s="2">
        <f t="shared" si="6"/>
        <v>1.2999999998708489E-7</v>
      </c>
      <c r="AH40" s="2">
        <f t="shared" si="6"/>
        <v>3.0609999999986481E-5</v>
      </c>
      <c r="AI40" s="2">
        <f t="shared" si="6"/>
        <v>-9.3192999999999228E-6</v>
      </c>
      <c r="AJ40" s="2">
        <f t="shared" si="6"/>
        <v>-1.1713200000000069E-5</v>
      </c>
      <c r="AK40" s="2">
        <f t="shared" si="6"/>
        <v>-1.1523900000000135E-5</v>
      </c>
      <c r="AL40" s="2">
        <f t="shared" si="6"/>
        <v>1.3100000000043632E-6</v>
      </c>
      <c r="AM40" s="2">
        <f t="shared" si="6"/>
        <v>4.7000000000241293E-7</v>
      </c>
      <c r="AN40" s="2">
        <f t="shared" si="6"/>
        <v>3.3909999999998108E-5</v>
      </c>
      <c r="AO40" s="2">
        <f t="shared" si="6"/>
        <v>-8.8645999999996915E-6</v>
      </c>
      <c r="AP40" s="2">
        <f t="shared" si="6"/>
        <v>-1.2418199999999786E-5</v>
      </c>
      <c r="AQ40" s="2">
        <f t="shared" si="6"/>
        <v>-1.222140000000033E-5</v>
      </c>
      <c r="AR40" s="2">
        <f t="shared" si="6"/>
        <v>1.0799999999733245E-4</v>
      </c>
      <c r="AS40" s="2">
        <f t="shared" si="6"/>
        <v>6.9725000000003812E-4</v>
      </c>
      <c r="AT40" s="2">
        <f t="shared" si="6"/>
        <v>-8.0236000000000196E-3</v>
      </c>
      <c r="AU40" s="2">
        <f t="shared" si="6"/>
        <v>-1.8261900000000053E-3</v>
      </c>
      <c r="AV40" s="2">
        <f t="shared" si="6"/>
        <v>-4.9581999999999127E-3</v>
      </c>
      <c r="AW40" s="2">
        <f t="shared" si="6"/>
        <v>-1.9660799999999812E-3</v>
      </c>
    </row>
    <row r="41" spans="1:49" x14ac:dyDescent="0.25">
      <c r="A41" t="str">
        <f t="shared" si="4"/>
        <v>04_noise_target_ls-4_lab.tif</v>
      </c>
      <c r="B41" s="2">
        <f t="shared" ref="B41:AW41" si="7">B9-B25</f>
        <v>0</v>
      </c>
      <c r="C41" s="2">
        <f t="shared" si="7"/>
        <v>3.4000000004308362E-7</v>
      </c>
      <c r="D41" s="2">
        <f t="shared" si="7"/>
        <v>0</v>
      </c>
      <c r="E41" s="2">
        <f t="shared" si="7"/>
        <v>9.9999999836342113E-8</v>
      </c>
      <c r="F41" s="2">
        <f t="shared" si="7"/>
        <v>1.0000000028043132E-7</v>
      </c>
      <c r="G41" s="2">
        <f t="shared" si="7"/>
        <v>0</v>
      </c>
      <c r="H41" s="2">
        <f t="shared" si="7"/>
        <v>1.8000000001627825E-7</v>
      </c>
      <c r="I41" s="2">
        <f t="shared" si="7"/>
        <v>-2.5000000000718892E-7</v>
      </c>
      <c r="J41" s="2">
        <f t="shared" si="7"/>
        <v>2.565000000000206E-5</v>
      </c>
      <c r="K41" s="2">
        <f t="shared" si="7"/>
        <v>-2.535000000001425E-7</v>
      </c>
      <c r="L41" s="2">
        <f t="shared" si="7"/>
        <v>-1.1400000000071076E-7</v>
      </c>
      <c r="M41" s="2">
        <f t="shared" si="7"/>
        <v>2.6820000000003785E-6</v>
      </c>
      <c r="N41" s="2">
        <f t="shared" si="7"/>
        <v>8.9000000000338808E-7</v>
      </c>
      <c r="O41" s="2">
        <f t="shared" si="7"/>
        <v>5.9999999998949782E-7</v>
      </c>
      <c r="P41" s="2">
        <f t="shared" si="7"/>
        <v>3.0809999999992232E-5</v>
      </c>
      <c r="Q41" s="2">
        <f t="shared" si="7"/>
        <v>-1.6919999999958496E-7</v>
      </c>
      <c r="R41" s="2">
        <f t="shared" si="7"/>
        <v>3.7599999999984868E-7</v>
      </c>
      <c r="S41" s="2">
        <f t="shared" si="7"/>
        <v>3.5199999999999121E-6</v>
      </c>
      <c r="T41" s="2">
        <f t="shared" si="7"/>
        <v>5.9999999998949782E-7</v>
      </c>
      <c r="U41" s="2">
        <f t="shared" si="7"/>
        <v>2.8224999999997176E-7</v>
      </c>
      <c r="V41" s="2">
        <f t="shared" si="7"/>
        <v>-1.2283200000000154E-5</v>
      </c>
      <c r="W41" s="2">
        <f t="shared" si="7"/>
        <v>3.7599999999984868E-7</v>
      </c>
      <c r="X41" s="2">
        <f t="shared" si="7"/>
        <v>4.075000000006157E-7</v>
      </c>
      <c r="Y41" s="2">
        <f t="shared" si="7"/>
        <v>1.4817999999996306E-6</v>
      </c>
      <c r="Z41" s="2">
        <f t="shared" si="7"/>
        <v>5.9999999998949782E-7</v>
      </c>
      <c r="AA41" s="2">
        <f t="shared" si="7"/>
        <v>2.8224999999997176E-7</v>
      </c>
      <c r="AB41" s="2">
        <f t="shared" si="7"/>
        <v>-1.2283200000000154E-5</v>
      </c>
      <c r="AC41" s="2">
        <f t="shared" si="7"/>
        <v>-2.5685000000000117E-5</v>
      </c>
      <c r="AD41" s="2">
        <f t="shared" si="7"/>
        <v>-1.5303999999999839E-5</v>
      </c>
      <c r="AE41" s="2">
        <f t="shared" si="7"/>
        <v>-6.1631000000000359E-6</v>
      </c>
      <c r="AF41" s="2">
        <f t="shared" si="7"/>
        <v>8.9000000000338808E-7</v>
      </c>
      <c r="AG41" s="2">
        <f t="shared" si="7"/>
        <v>5.9999999998949782E-7</v>
      </c>
      <c r="AH41" s="2">
        <f t="shared" si="7"/>
        <v>3.0809999999992232E-5</v>
      </c>
      <c r="AI41" s="2">
        <f t="shared" si="7"/>
        <v>-2.0157600000000019E-5</v>
      </c>
      <c r="AJ41" s="2">
        <f t="shared" si="7"/>
        <v>-2.5685000000000117E-5</v>
      </c>
      <c r="AK41" s="2">
        <f t="shared" si="7"/>
        <v>-2.4360899999999186E-5</v>
      </c>
      <c r="AL41" s="2">
        <f t="shared" si="7"/>
        <v>1.5699999999924108E-6</v>
      </c>
      <c r="AM41" s="2">
        <f t="shared" si="7"/>
        <v>5.2000000000385072E-7</v>
      </c>
      <c r="AN41" s="2">
        <f t="shared" si="7"/>
        <v>3.379000000000576E-5</v>
      </c>
      <c r="AO41" s="2">
        <f t="shared" si="7"/>
        <v>-1.9053599999999983E-5</v>
      </c>
      <c r="AP41" s="2">
        <f t="shared" si="7"/>
        <v>-2.5811799999999989E-5</v>
      </c>
      <c r="AQ41" s="2">
        <f t="shared" si="7"/>
        <v>-2.5599200000000349E-5</v>
      </c>
      <c r="AR41" s="2">
        <f t="shared" si="7"/>
        <v>2.1199999999765851E-4</v>
      </c>
      <c r="AS41" s="2">
        <f t="shared" si="7"/>
        <v>5.5542999999991238E-4</v>
      </c>
      <c r="AT41" s="2">
        <f t="shared" si="7"/>
        <v>-8.0259000000000302E-3</v>
      </c>
      <c r="AU41" s="2">
        <f t="shared" si="7"/>
        <v>-3.9229299999999911E-3</v>
      </c>
      <c r="AV41" s="2">
        <f t="shared" si="7"/>
        <v>-1.0655599999999765E-2</v>
      </c>
      <c r="AW41" s="2">
        <f t="shared" si="7"/>
        <v>-4.22844E-3</v>
      </c>
    </row>
    <row r="42" spans="1:49" x14ac:dyDescent="0.25">
      <c r="A42" t="str">
        <f t="shared" si="4"/>
        <v>05_noise_target_ls-5_lab.tif</v>
      </c>
      <c r="B42" s="2">
        <f t="shared" ref="B42:AW42" si="8">B10-B26</f>
        <v>0</v>
      </c>
      <c r="C42" s="2">
        <f t="shared" si="8"/>
        <v>-4.9999999918171056E-8</v>
      </c>
      <c r="D42" s="2">
        <f t="shared" si="8"/>
        <v>-1.0000000005838672E-7</v>
      </c>
      <c r="E42" s="2">
        <f t="shared" si="8"/>
        <v>-9.9999999836342113E-8</v>
      </c>
      <c r="F42" s="2">
        <f t="shared" si="8"/>
        <v>-3.9999999934536845E-7</v>
      </c>
      <c r="G42" s="2">
        <f t="shared" si="8"/>
        <v>-1.0000000028043132E-7</v>
      </c>
      <c r="H42" s="2">
        <f t="shared" si="8"/>
        <v>3.7999999999427381E-7</v>
      </c>
      <c r="I42" s="2">
        <f t="shared" si="8"/>
        <v>-4.9999999998662226E-7</v>
      </c>
      <c r="J42" s="2">
        <f t="shared" si="8"/>
        <v>2.5169999999991033E-5</v>
      </c>
      <c r="K42" s="2">
        <f t="shared" si="8"/>
        <v>-2.2400000000005749E-7</v>
      </c>
      <c r="L42" s="2">
        <f t="shared" si="8"/>
        <v>-3.8499999999858092E-7</v>
      </c>
      <c r="M42" s="2">
        <f t="shared" si="8"/>
        <v>4.2760000000009735E-6</v>
      </c>
      <c r="N42" s="2">
        <f t="shared" si="8"/>
        <v>1.0000000000010001E-6</v>
      </c>
      <c r="O42" s="2">
        <f t="shared" si="8"/>
        <v>-1.1999999999234845E-7</v>
      </c>
      <c r="P42" s="2">
        <f t="shared" si="8"/>
        <v>3.0750000000023814E-5</v>
      </c>
      <c r="Q42" s="2">
        <f t="shared" si="8"/>
        <v>-4.270000000007601E-7</v>
      </c>
      <c r="R42" s="2">
        <f t="shared" si="8"/>
        <v>9.0000000004669678E-9</v>
      </c>
      <c r="S42" s="2">
        <f t="shared" si="8"/>
        <v>4.7429999999980266E-6</v>
      </c>
      <c r="T42" s="2">
        <f t="shared" si="8"/>
        <v>-1.1999999999234845E-7</v>
      </c>
      <c r="U42" s="2">
        <f t="shared" si="8"/>
        <v>1.1149700000000033E-6</v>
      </c>
      <c r="V42" s="2">
        <f t="shared" si="8"/>
        <v>-1.1947300000000102E-5</v>
      </c>
      <c r="W42" s="2">
        <f t="shared" si="8"/>
        <v>9.0000000004669678E-9</v>
      </c>
      <c r="X42" s="2">
        <f t="shared" si="8"/>
        <v>3.5300000000154652E-7</v>
      </c>
      <c r="Y42" s="2">
        <f t="shared" si="8"/>
        <v>1.443999999999751E-6</v>
      </c>
      <c r="Z42" s="2">
        <f t="shared" si="8"/>
        <v>-1.1999999999234845E-7</v>
      </c>
      <c r="AA42" s="2">
        <f t="shared" si="8"/>
        <v>1.1149700000000033E-6</v>
      </c>
      <c r="AB42" s="2">
        <f t="shared" si="8"/>
        <v>-1.1947300000000102E-5</v>
      </c>
      <c r="AC42" s="2">
        <f t="shared" si="8"/>
        <v>-3.7750500000001061E-5</v>
      </c>
      <c r="AD42" s="2">
        <f t="shared" si="8"/>
        <v>-2.3168599999999831E-5</v>
      </c>
      <c r="AE42" s="2">
        <f t="shared" si="8"/>
        <v>-8.9440000000003128E-6</v>
      </c>
      <c r="AF42" s="2">
        <f t="shared" si="8"/>
        <v>1.0000000000010001E-6</v>
      </c>
      <c r="AG42" s="2">
        <f t="shared" si="8"/>
        <v>-1.1999999999234845E-7</v>
      </c>
      <c r="AH42" s="2">
        <f t="shared" si="8"/>
        <v>3.0750000000023814E-5</v>
      </c>
      <c r="AI42" s="2">
        <f t="shared" si="8"/>
        <v>-2.9239300000000884E-5</v>
      </c>
      <c r="AJ42" s="2">
        <f t="shared" si="8"/>
        <v>-3.7750500000001061E-5</v>
      </c>
      <c r="AK42" s="2">
        <f t="shared" si="8"/>
        <v>-3.4823800000000071E-5</v>
      </c>
      <c r="AL42" s="2">
        <f t="shared" si="8"/>
        <v>1.239999999985697E-6</v>
      </c>
      <c r="AM42" s="2">
        <f t="shared" si="8"/>
        <v>1.0099999999957365E-6</v>
      </c>
      <c r="AN42" s="2">
        <f t="shared" si="8"/>
        <v>3.3529999999976079E-5</v>
      </c>
      <c r="AO42" s="2">
        <f t="shared" si="8"/>
        <v>-2.7810099999999241E-5</v>
      </c>
      <c r="AP42" s="2">
        <f t="shared" si="8"/>
        <v>-3.81432999999997E-5</v>
      </c>
      <c r="AQ42" s="2">
        <f t="shared" si="8"/>
        <v>-3.7446999999999481E-5</v>
      </c>
      <c r="AR42" s="2">
        <f t="shared" si="8"/>
        <v>3.6000000000058208E-4</v>
      </c>
      <c r="AS42" s="2">
        <f t="shared" si="8"/>
        <v>3.5271999999997306E-4</v>
      </c>
      <c r="AT42" s="2">
        <f t="shared" si="8"/>
        <v>-8.0277999999998073E-3</v>
      </c>
      <c r="AU42" s="2">
        <f t="shared" si="8"/>
        <v>-5.727899999999897E-3</v>
      </c>
      <c r="AV42" s="2">
        <f t="shared" si="8"/>
        <v>-1.5556000000000125E-2</v>
      </c>
      <c r="AW42" s="2">
        <f t="shared" si="8"/>
        <v>-6.1973000000001832E-3</v>
      </c>
    </row>
    <row r="43" spans="1:49" x14ac:dyDescent="0.25">
      <c r="A43" t="str">
        <f t="shared" si="4"/>
        <v>06_noise_target_ls-6_lab.tif</v>
      </c>
      <c r="B43" s="2">
        <f t="shared" ref="B43:AW43" si="9">B11-B27</f>
        <v>0</v>
      </c>
      <c r="C43" s="2">
        <f t="shared" si="9"/>
        <v>-1.0000000005838672E-7</v>
      </c>
      <c r="D43" s="2">
        <f t="shared" si="9"/>
        <v>4.9999999984784438E-7</v>
      </c>
      <c r="E43" s="2">
        <f t="shared" si="9"/>
        <v>0</v>
      </c>
      <c r="F43" s="2">
        <f t="shared" si="9"/>
        <v>0</v>
      </c>
      <c r="G43" s="2">
        <f t="shared" si="9"/>
        <v>0</v>
      </c>
      <c r="H43" s="2">
        <f t="shared" si="9"/>
        <v>-3.9000000001676582E-7</v>
      </c>
      <c r="I43" s="2">
        <f t="shared" si="9"/>
        <v>1.0999999999761201E-7</v>
      </c>
      <c r="J43" s="2">
        <f t="shared" si="9"/>
        <v>2.5450000000010187E-5</v>
      </c>
      <c r="K43" s="2">
        <f t="shared" si="9"/>
        <v>2.4699999999835964E-7</v>
      </c>
      <c r="L43" s="2">
        <f t="shared" si="9"/>
        <v>-1.0899999999813836E-7</v>
      </c>
      <c r="M43" s="2">
        <f t="shared" si="9"/>
        <v>5.8409999999994855E-6</v>
      </c>
      <c r="N43" s="2">
        <f t="shared" si="9"/>
        <v>1.1999999999789956E-6</v>
      </c>
      <c r="O43" s="2">
        <f t="shared" si="9"/>
        <v>1.9999999989472883E-8</v>
      </c>
      <c r="P43" s="2">
        <f t="shared" si="9"/>
        <v>3.1499999999989869E-5</v>
      </c>
      <c r="Q43" s="2">
        <f t="shared" si="9"/>
        <v>-1.4900000000137026E-7</v>
      </c>
      <c r="R43" s="2">
        <f t="shared" si="9"/>
        <v>-3.2200000000051632E-7</v>
      </c>
      <c r="S43" s="2">
        <f t="shared" si="9"/>
        <v>7.9380000000059403E-6</v>
      </c>
      <c r="T43" s="2">
        <f t="shared" si="9"/>
        <v>1.9999999989472883E-8</v>
      </c>
      <c r="U43" s="2">
        <f t="shared" si="9"/>
        <v>1.7813000000000637E-7</v>
      </c>
      <c r="V43" s="2">
        <f t="shared" si="9"/>
        <v>-1.1989599999999998E-5</v>
      </c>
      <c r="W43" s="2">
        <f t="shared" si="9"/>
        <v>-3.2200000000051632E-7</v>
      </c>
      <c r="X43" s="2">
        <f t="shared" si="9"/>
        <v>-9.8000000000458831E-8</v>
      </c>
      <c r="Y43" s="2">
        <f t="shared" si="9"/>
        <v>2.7009999999973167E-6</v>
      </c>
      <c r="Z43" s="2">
        <f t="shared" si="9"/>
        <v>1.9999999989472883E-8</v>
      </c>
      <c r="AA43" s="2">
        <f t="shared" si="9"/>
        <v>1.7813000000000637E-7</v>
      </c>
      <c r="AB43" s="2">
        <f t="shared" si="9"/>
        <v>-1.1989599999999998E-5</v>
      </c>
      <c r="AC43" s="2">
        <f t="shared" si="9"/>
        <v>-5.8223999999999082E-5</v>
      </c>
      <c r="AD43" s="2">
        <f t="shared" si="9"/>
        <v>-3.6088800000000365E-5</v>
      </c>
      <c r="AE43" s="2">
        <f t="shared" si="9"/>
        <v>-1.4140499999999896E-5</v>
      </c>
      <c r="AF43" s="2">
        <f t="shared" si="9"/>
        <v>1.1999999999789956E-6</v>
      </c>
      <c r="AG43" s="2">
        <f t="shared" si="9"/>
        <v>1.9999999989472883E-8</v>
      </c>
      <c r="AH43" s="2">
        <f t="shared" si="9"/>
        <v>3.1499999999989869E-5</v>
      </c>
      <c r="AI43" s="2">
        <f t="shared" si="9"/>
        <v>-4.6944000000000152E-5</v>
      </c>
      <c r="AJ43" s="2">
        <f t="shared" si="9"/>
        <v>-5.8223999999999082E-5</v>
      </c>
      <c r="AK43" s="2">
        <f t="shared" si="9"/>
        <v>-5.4214999999999819E-5</v>
      </c>
      <c r="AL43" s="2">
        <f t="shared" si="9"/>
        <v>1.8699999999871597E-6</v>
      </c>
      <c r="AM43" s="2">
        <f t="shared" si="9"/>
        <v>9.6999999998903519E-7</v>
      </c>
      <c r="AN43" s="2">
        <f t="shared" si="9"/>
        <v>3.4279999999997646E-5</v>
      </c>
      <c r="AO43" s="2">
        <f t="shared" si="9"/>
        <v>-4.4106000000000353E-5</v>
      </c>
      <c r="AP43" s="2">
        <f t="shared" si="9"/>
        <v>-5.893400000000007E-5</v>
      </c>
      <c r="AQ43" s="2">
        <f t="shared" si="9"/>
        <v>-5.8897000000002198E-5</v>
      </c>
      <c r="AR43" s="2">
        <f t="shared" si="9"/>
        <v>7.6700000000329283E-4</v>
      </c>
      <c r="AS43" s="2">
        <f t="shared" si="9"/>
        <v>-2.0233000000002832E-4</v>
      </c>
      <c r="AT43" s="2">
        <f t="shared" si="9"/>
        <v>-8.0337999999999798E-3</v>
      </c>
      <c r="AU43" s="2">
        <f t="shared" si="9"/>
        <v>-9.0251000000001191E-3</v>
      </c>
      <c r="AV43" s="2">
        <f t="shared" si="9"/>
        <v>-2.4475300000000644E-2</v>
      </c>
      <c r="AW43" s="2">
        <f t="shared" si="9"/>
        <v>-9.8134999999999195E-3</v>
      </c>
    </row>
    <row r="44" spans="1:49" x14ac:dyDescent="0.25">
      <c r="A44" t="str">
        <f t="shared" si="4"/>
        <v>07_noise_target_ls-7_lab.tif</v>
      </c>
      <c r="B44" s="2">
        <f t="shared" ref="B44:AW44" si="10">B12-B28</f>
        <v>0</v>
      </c>
      <c r="C44" s="2">
        <f t="shared" si="10"/>
        <v>4.0000000001150227E-7</v>
      </c>
      <c r="D44" s="2">
        <f t="shared" si="10"/>
        <v>-3.9999999978945766E-7</v>
      </c>
      <c r="E44" s="2">
        <f t="shared" si="10"/>
        <v>-1.0000000028043132E-7</v>
      </c>
      <c r="F44" s="2">
        <f t="shared" si="10"/>
        <v>0</v>
      </c>
      <c r="G44" s="2">
        <f t="shared" si="10"/>
        <v>0</v>
      </c>
      <c r="H44" s="2">
        <f t="shared" si="10"/>
        <v>1.1999999999234845E-7</v>
      </c>
      <c r="I44" s="2">
        <f t="shared" si="10"/>
        <v>2.9000000001389026E-7</v>
      </c>
      <c r="J44" s="2">
        <f t="shared" si="10"/>
        <v>2.597000000000016E-5</v>
      </c>
      <c r="K44" s="2">
        <f t="shared" si="10"/>
        <v>5.099999999744198E-8</v>
      </c>
      <c r="L44" s="2">
        <f t="shared" si="10"/>
        <v>1.5500000000168157E-7</v>
      </c>
      <c r="M44" s="2">
        <f t="shared" si="10"/>
        <v>9.871000000001573E-6</v>
      </c>
      <c r="N44" s="2">
        <f t="shared" si="10"/>
        <v>5.0000000001437783E-7</v>
      </c>
      <c r="O44" s="2">
        <f t="shared" si="10"/>
        <v>-1.5000000000431335E-7</v>
      </c>
      <c r="P44" s="2">
        <f t="shared" si="10"/>
        <v>3.1219999999998471E-5</v>
      </c>
      <c r="Q44" s="2">
        <f t="shared" si="10"/>
        <v>2.06000000002593E-7</v>
      </c>
      <c r="R44" s="2">
        <f t="shared" si="10"/>
        <v>4.440000000022204E-7</v>
      </c>
      <c r="S44" s="2">
        <f t="shared" si="10"/>
        <v>1.2074000000000806E-5</v>
      </c>
      <c r="T44" s="2">
        <f t="shared" si="10"/>
        <v>-1.5000000000431335E-7</v>
      </c>
      <c r="U44" s="2">
        <f t="shared" si="10"/>
        <v>6.5049000000003653E-7</v>
      </c>
      <c r="V44" s="2">
        <f t="shared" si="10"/>
        <v>-1.294760000000012E-5</v>
      </c>
      <c r="W44" s="2">
        <f t="shared" si="10"/>
        <v>4.440000000022204E-7</v>
      </c>
      <c r="X44" s="2">
        <f t="shared" si="10"/>
        <v>3.8200000000015999E-7</v>
      </c>
      <c r="Y44" s="2">
        <f t="shared" si="10"/>
        <v>4.1339999999993882E-6</v>
      </c>
      <c r="Z44" s="2">
        <f t="shared" si="10"/>
        <v>-1.5000000000431335E-7</v>
      </c>
      <c r="AA44" s="2">
        <f t="shared" si="10"/>
        <v>6.5049000000003653E-7</v>
      </c>
      <c r="AB44" s="2">
        <f t="shared" si="10"/>
        <v>-1.294760000000012E-5</v>
      </c>
      <c r="AC44" s="2">
        <f t="shared" si="10"/>
        <v>-9.1511999999998456E-5</v>
      </c>
      <c r="AD44" s="2">
        <f t="shared" si="10"/>
        <v>-5.574199999999925E-5</v>
      </c>
      <c r="AE44" s="2">
        <f t="shared" si="10"/>
        <v>-2.2405899999999521E-5</v>
      </c>
      <c r="AF44" s="2">
        <f t="shared" si="10"/>
        <v>5.0000000001437783E-7</v>
      </c>
      <c r="AG44" s="2">
        <f t="shared" si="10"/>
        <v>-1.5000000000431335E-7</v>
      </c>
      <c r="AH44" s="2">
        <f t="shared" si="10"/>
        <v>3.1219999999998471E-5</v>
      </c>
      <c r="AI44" s="2">
        <f t="shared" si="10"/>
        <v>-7.2666000000002479E-5</v>
      </c>
      <c r="AJ44" s="2">
        <f t="shared" si="10"/>
        <v>-9.1511999999998456E-5</v>
      </c>
      <c r="AK44" s="2">
        <f t="shared" si="10"/>
        <v>-8.5200000000000553E-5</v>
      </c>
      <c r="AL44" s="2">
        <f t="shared" si="10"/>
        <v>1.4200000000019752E-6</v>
      </c>
      <c r="AM44" s="2">
        <f t="shared" si="10"/>
        <v>1.0000000000287557E-7</v>
      </c>
      <c r="AN44" s="2">
        <f t="shared" si="10"/>
        <v>3.4030000000018212E-5</v>
      </c>
      <c r="AO44" s="2">
        <f t="shared" si="10"/>
        <v>-6.8158000000002189E-5</v>
      </c>
      <c r="AP44" s="2">
        <f t="shared" si="10"/>
        <v>-9.2535000000001227E-5</v>
      </c>
      <c r="AQ44" s="2">
        <f t="shared" si="10"/>
        <v>-9.1981000000001395E-5</v>
      </c>
      <c r="AR44" s="2">
        <f t="shared" si="10"/>
        <v>1.7300000000020077E-3</v>
      </c>
      <c r="AS44" s="2">
        <f t="shared" si="10"/>
        <v>-1.4783200000000329E-3</v>
      </c>
      <c r="AT44" s="2">
        <f t="shared" si="10"/>
        <v>-8.0819000000000862E-3</v>
      </c>
      <c r="AU44" s="2">
        <f t="shared" si="10"/>
        <v>-1.4133600000000079E-2</v>
      </c>
      <c r="AV44" s="2">
        <f t="shared" si="10"/>
        <v>-3.8023100000000198E-2</v>
      </c>
      <c r="AW44" s="2">
        <f t="shared" si="10"/>
        <v>-1.5626399999999929E-2</v>
      </c>
    </row>
    <row r="45" spans="1:49" x14ac:dyDescent="0.25">
      <c r="A45" t="str">
        <f t="shared" si="4"/>
        <v>08_noise_target_r_lab.tif</v>
      </c>
      <c r="B45" s="2">
        <f t="shared" ref="B45:AW45" si="11">B13-B29</f>
        <v>0</v>
      </c>
      <c r="C45" s="2">
        <f t="shared" si="11"/>
        <v>1.3999999992631018E-7</v>
      </c>
      <c r="D45" s="2">
        <f t="shared" si="11"/>
        <v>1.0000000005838672E-7</v>
      </c>
      <c r="E45" s="2">
        <f t="shared" si="11"/>
        <v>0</v>
      </c>
      <c r="F45" s="2">
        <f t="shared" si="11"/>
        <v>0</v>
      </c>
      <c r="G45" s="2">
        <f t="shared" si="11"/>
        <v>2.0000000056086265E-7</v>
      </c>
      <c r="H45" s="2">
        <f t="shared" si="11"/>
        <v>4.5000000001294005E-7</v>
      </c>
      <c r="I45" s="2">
        <f t="shared" si="11"/>
        <v>2.0000000000575113E-7</v>
      </c>
      <c r="J45" s="2">
        <f t="shared" si="11"/>
        <v>2.5300000000005873E-5</v>
      </c>
      <c r="K45" s="2">
        <f t="shared" si="11"/>
        <v>-1.3100000000043632E-7</v>
      </c>
      <c r="L45" s="2">
        <f t="shared" si="11"/>
        <v>3.1400000000125772E-7</v>
      </c>
      <c r="M45" s="2">
        <f t="shared" si="11"/>
        <v>4.727999999998983E-6</v>
      </c>
      <c r="N45" s="2">
        <f t="shared" si="11"/>
        <v>1.3500000000110646E-6</v>
      </c>
      <c r="O45" s="2">
        <f t="shared" si="11"/>
        <v>1.6999999999378623E-7</v>
      </c>
      <c r="P45" s="2">
        <f t="shared" si="11"/>
        <v>3.0890000000005635E-5</v>
      </c>
      <c r="Q45" s="2">
        <f t="shared" si="11"/>
        <v>2.0999999999354868E-8</v>
      </c>
      <c r="R45" s="2">
        <f t="shared" si="11"/>
        <v>-2.9999999999821836E-7</v>
      </c>
      <c r="S45" s="2">
        <f t="shared" si="11"/>
        <v>5.498999999999088E-6</v>
      </c>
      <c r="T45" s="2">
        <f t="shared" si="11"/>
        <v>1.6999999999378623E-7</v>
      </c>
      <c r="U45" s="2">
        <f t="shared" si="11"/>
        <v>1.8489999999995142E-7</v>
      </c>
      <c r="V45" s="2">
        <f t="shared" si="11"/>
        <v>-1.2687100000000409E-5</v>
      </c>
      <c r="W45" s="2">
        <f t="shared" si="11"/>
        <v>-2.9999999999821836E-7</v>
      </c>
      <c r="X45" s="2">
        <f t="shared" si="11"/>
        <v>-1.9799999999986495E-7</v>
      </c>
      <c r="Y45" s="2">
        <f t="shared" si="11"/>
        <v>1.5420000000002099E-6</v>
      </c>
      <c r="Z45" s="2">
        <f t="shared" si="11"/>
        <v>1.6999999999378623E-7</v>
      </c>
      <c r="AA45" s="2">
        <f t="shared" si="11"/>
        <v>1.8489999999995142E-7</v>
      </c>
      <c r="AB45" s="2">
        <f t="shared" si="11"/>
        <v>-1.2687100000000409E-5</v>
      </c>
      <c r="AC45" s="2">
        <f t="shared" si="11"/>
        <v>-4.3795999999998725E-5</v>
      </c>
      <c r="AD45" s="2">
        <f t="shared" si="11"/>
        <v>-3.5866100000000317E-5</v>
      </c>
      <c r="AE45" s="2">
        <f t="shared" si="11"/>
        <v>-1.0863199999999913E-5</v>
      </c>
      <c r="AF45" s="2">
        <f t="shared" si="11"/>
        <v>1.3500000000110646E-6</v>
      </c>
      <c r="AG45" s="2">
        <f t="shared" si="11"/>
        <v>1.6999999999378623E-7</v>
      </c>
      <c r="AH45" s="2">
        <f t="shared" si="11"/>
        <v>3.0890000000005635E-5</v>
      </c>
      <c r="AI45" s="2">
        <f t="shared" si="11"/>
        <v>-5.4927999999999227E-5</v>
      </c>
      <c r="AJ45" s="2">
        <f t="shared" si="11"/>
        <v>-4.3795999999998725E-5</v>
      </c>
      <c r="AK45" s="2">
        <f t="shared" si="11"/>
        <v>-3.9719000000000559E-5</v>
      </c>
      <c r="AL45" s="2">
        <f t="shared" si="11"/>
        <v>1.3700000000005375E-6</v>
      </c>
      <c r="AM45" s="2">
        <f t="shared" si="11"/>
        <v>3.1000000000336314E-7</v>
      </c>
      <c r="AN45" s="2">
        <f t="shared" si="11"/>
        <v>3.3210000000005735E-5</v>
      </c>
      <c r="AO45" s="2">
        <f t="shared" si="11"/>
        <v>-5.215499999999991E-5</v>
      </c>
      <c r="AP45" s="2">
        <f t="shared" si="11"/>
        <v>-4.4411999999998883E-5</v>
      </c>
      <c r="AQ45" s="2">
        <f t="shared" si="11"/>
        <v>-4.3186000000000613E-5</v>
      </c>
      <c r="AR45" s="2">
        <f t="shared" si="11"/>
        <v>5.0099999999986267E-4</v>
      </c>
      <c r="AS45" s="2">
        <f t="shared" si="11"/>
        <v>1.7805200000000632E-3</v>
      </c>
      <c r="AT45" s="2">
        <f t="shared" si="11"/>
        <v>-8.0092000000000496E-3</v>
      </c>
      <c r="AU45" s="2">
        <f t="shared" si="11"/>
        <v>-6.6904000000000963E-3</v>
      </c>
      <c r="AV45" s="2">
        <f t="shared" si="11"/>
        <v>-2.3952900000000277E-2</v>
      </c>
      <c r="AW45" s="2">
        <f t="shared" si="11"/>
        <v>-7.1114999999999373E-3</v>
      </c>
    </row>
    <row r="46" spans="1:49" x14ac:dyDescent="0.25">
      <c r="A46" t="str">
        <f t="shared" si="4"/>
        <v>09_noise_target_g_lab.tif</v>
      </c>
      <c r="B46" s="2">
        <f t="shared" ref="B46:AW46" si="12">B14-B30</f>
        <v>0</v>
      </c>
      <c r="C46" s="2">
        <f t="shared" si="12"/>
        <v>5.0000000006988898E-7</v>
      </c>
      <c r="D46" s="2">
        <f t="shared" si="12"/>
        <v>-3.0000000017516015E-7</v>
      </c>
      <c r="E46" s="2">
        <f t="shared" si="12"/>
        <v>2.9999999995311555E-7</v>
      </c>
      <c r="F46" s="2">
        <f t="shared" si="12"/>
        <v>0</v>
      </c>
      <c r="G46" s="2">
        <f t="shared" si="12"/>
        <v>-4.0000000112172529E-7</v>
      </c>
      <c r="H46" s="2">
        <f t="shared" si="12"/>
        <v>-2.1999999999522402E-7</v>
      </c>
      <c r="I46" s="2">
        <f t="shared" si="12"/>
        <v>-1.3999999998182133E-7</v>
      </c>
      <c r="J46" s="2">
        <f t="shared" si="12"/>
        <v>2.5540000000004448E-5</v>
      </c>
      <c r="K46" s="2">
        <f t="shared" si="12"/>
        <v>-1.8000000000933936E-8</v>
      </c>
      <c r="L46" s="2">
        <f t="shared" si="12"/>
        <v>1.4599999999947988E-7</v>
      </c>
      <c r="M46" s="2">
        <f t="shared" si="12"/>
        <v>2.979000000000176E-6</v>
      </c>
      <c r="N46" s="2">
        <f t="shared" si="12"/>
        <v>9.8000000001152721E-7</v>
      </c>
      <c r="O46" s="2">
        <f t="shared" si="12"/>
        <v>-9.0000000008139125E-8</v>
      </c>
      <c r="P46" s="2">
        <f t="shared" si="12"/>
        <v>3.1140000000012824E-5</v>
      </c>
      <c r="Q46" s="2">
        <f t="shared" si="12"/>
        <v>-2.7200000000081326E-7</v>
      </c>
      <c r="R46" s="2">
        <f t="shared" si="12"/>
        <v>-2.8300000000022751E-7</v>
      </c>
      <c r="S46" s="2">
        <f t="shared" si="12"/>
        <v>4.4060000000019361E-6</v>
      </c>
      <c r="T46" s="2">
        <f t="shared" si="12"/>
        <v>-9.0000000008139125E-8</v>
      </c>
      <c r="U46" s="2">
        <f t="shared" si="12"/>
        <v>1.0671700000000205E-6</v>
      </c>
      <c r="V46" s="2">
        <f t="shared" si="12"/>
        <v>-1.2092899999999879E-5</v>
      </c>
      <c r="W46" s="2">
        <f t="shared" si="12"/>
        <v>-2.8300000000022751E-7</v>
      </c>
      <c r="X46" s="2">
        <f t="shared" si="12"/>
        <v>3.1199999999884098E-7</v>
      </c>
      <c r="Y46" s="2">
        <f t="shared" si="12"/>
        <v>1.0660000000009551E-6</v>
      </c>
      <c r="Z46" s="2">
        <f t="shared" si="12"/>
        <v>-9.0000000008139125E-8</v>
      </c>
      <c r="AA46" s="2">
        <f t="shared" si="12"/>
        <v>1.0671700000000205E-6</v>
      </c>
      <c r="AB46" s="2">
        <f t="shared" si="12"/>
        <v>-1.2092899999999879E-5</v>
      </c>
      <c r="AC46" s="2">
        <f t="shared" si="12"/>
        <v>-6.8104999999998861E-5</v>
      </c>
      <c r="AD46" s="2">
        <f t="shared" si="12"/>
        <v>-3.0687299999999397E-5</v>
      </c>
      <c r="AE46" s="2">
        <f t="shared" si="12"/>
        <v>-1.098619999999979E-5</v>
      </c>
      <c r="AF46" s="2">
        <f t="shared" si="12"/>
        <v>9.8000000001152721E-7</v>
      </c>
      <c r="AG46" s="2">
        <f t="shared" si="12"/>
        <v>-9.0000000008139125E-8</v>
      </c>
      <c r="AH46" s="2">
        <f t="shared" si="12"/>
        <v>3.1140000000012824E-5</v>
      </c>
      <c r="AI46" s="2">
        <f t="shared" si="12"/>
        <v>-4.4081000000001369E-5</v>
      </c>
      <c r="AJ46" s="2">
        <f t="shared" si="12"/>
        <v>-6.8104999999998861E-5</v>
      </c>
      <c r="AK46" s="2">
        <f t="shared" si="12"/>
        <v>-5.8538999999999813E-5</v>
      </c>
      <c r="AL46" s="2">
        <f t="shared" si="12"/>
        <v>1.3000000000096268E-6</v>
      </c>
      <c r="AM46" s="2">
        <f t="shared" si="12"/>
        <v>2.1000000000048757E-7</v>
      </c>
      <c r="AN46" s="2">
        <f t="shared" si="12"/>
        <v>3.3270000000001909E-5</v>
      </c>
      <c r="AO46" s="2">
        <f t="shared" si="12"/>
        <v>-4.1278999999999968E-5</v>
      </c>
      <c r="AP46" s="2">
        <f t="shared" si="12"/>
        <v>-6.8988999999998468E-5</v>
      </c>
      <c r="AQ46" s="2">
        <f t="shared" si="12"/>
        <v>-6.3176000000001592E-5</v>
      </c>
      <c r="AR46" s="2">
        <f t="shared" si="12"/>
        <v>9.9399999999860711E-4</v>
      </c>
      <c r="AS46" s="2">
        <f t="shared" si="12"/>
        <v>-1.4855199999999624E-3</v>
      </c>
      <c r="AT46" s="2">
        <f t="shared" si="12"/>
        <v>-7.7837999999998964E-3</v>
      </c>
      <c r="AU46" s="2">
        <f t="shared" si="12"/>
        <v>-1.0569700000000015E-2</v>
      </c>
      <c r="AV46" s="2">
        <f t="shared" si="12"/>
        <v>-2.1844199999999425E-2</v>
      </c>
      <c r="AW46" s="2">
        <f t="shared" si="12"/>
        <v>-7.2043999999999997E-3</v>
      </c>
    </row>
    <row r="47" spans="1:49" x14ac:dyDescent="0.25">
      <c r="A47" t="str">
        <f t="shared" si="4"/>
        <v>10_noise_target_b_lab.tif</v>
      </c>
      <c r="B47" s="2">
        <f t="shared" ref="B47:AW47" si="13">B15-B31</f>
        <v>0</v>
      </c>
      <c r="C47" s="2">
        <f t="shared" si="13"/>
        <v>-5.0000000006988898E-7</v>
      </c>
      <c r="D47" s="2">
        <f t="shared" si="13"/>
        <v>-4.0000000023354687E-7</v>
      </c>
      <c r="E47" s="2">
        <f t="shared" si="13"/>
        <v>-9.9999999836342113E-8</v>
      </c>
      <c r="F47" s="2">
        <f t="shared" si="13"/>
        <v>0</v>
      </c>
      <c r="G47" s="2">
        <f t="shared" si="13"/>
        <v>0</v>
      </c>
      <c r="H47" s="2">
        <f t="shared" si="13"/>
        <v>4.9999999998662226E-7</v>
      </c>
      <c r="I47" s="2">
        <f t="shared" si="13"/>
        <v>-9.0000000008139125E-8</v>
      </c>
      <c r="J47" s="2">
        <f t="shared" si="13"/>
        <v>2.6299999999992996E-5</v>
      </c>
      <c r="K47" s="2">
        <f t="shared" si="13"/>
        <v>-1.900000000040758E-8</v>
      </c>
      <c r="L47" s="2">
        <f t="shared" si="13"/>
        <v>-8.7999999998783496E-8</v>
      </c>
      <c r="M47" s="2">
        <f t="shared" si="13"/>
        <v>1.2407999999998476E-5</v>
      </c>
      <c r="N47" s="2">
        <f t="shared" si="13"/>
        <v>1.3799999999952739E-6</v>
      </c>
      <c r="O47" s="2">
        <f t="shared" si="13"/>
        <v>-7.0000000018666242E-8</v>
      </c>
      <c r="P47" s="2">
        <f t="shared" si="13"/>
        <v>3.2270000000000909E-5</v>
      </c>
      <c r="Q47" s="2">
        <f t="shared" si="13"/>
        <v>-2.6399999999981993E-7</v>
      </c>
      <c r="R47" s="2">
        <f t="shared" si="13"/>
        <v>-1.5499999999821212E-7</v>
      </c>
      <c r="S47" s="2">
        <f t="shared" si="13"/>
        <v>1.4487000000000527E-5</v>
      </c>
      <c r="T47" s="2">
        <f t="shared" si="13"/>
        <v>-7.0000000018666242E-8</v>
      </c>
      <c r="U47" s="2">
        <f t="shared" si="13"/>
        <v>4.4379999999998379E-7</v>
      </c>
      <c r="V47" s="2">
        <f t="shared" si="13"/>
        <v>-1.313569000000001E-5</v>
      </c>
      <c r="W47" s="2">
        <f t="shared" si="13"/>
        <v>-1.5499999999821212E-7</v>
      </c>
      <c r="X47" s="2">
        <f t="shared" si="13"/>
        <v>6.0000000003113119E-9</v>
      </c>
      <c r="Y47" s="2">
        <f t="shared" si="13"/>
        <v>5.8450000000008495E-6</v>
      </c>
      <c r="Z47" s="2">
        <f t="shared" si="13"/>
        <v>-7.0000000018666242E-8</v>
      </c>
      <c r="AA47" s="2">
        <f t="shared" si="13"/>
        <v>4.4379999999998379E-7</v>
      </c>
      <c r="AB47" s="2">
        <f t="shared" si="13"/>
        <v>-1.313569000000001E-5</v>
      </c>
      <c r="AC47" s="2">
        <f t="shared" si="13"/>
        <v>-5.7274999999998993E-5</v>
      </c>
      <c r="AD47" s="2">
        <f t="shared" si="13"/>
        <v>-3.8002599999999859E-5</v>
      </c>
      <c r="AE47" s="2">
        <f t="shared" si="13"/>
        <v>-2.3556099999999698E-5</v>
      </c>
      <c r="AF47" s="2">
        <f t="shared" si="13"/>
        <v>1.3799999999952739E-6</v>
      </c>
      <c r="AG47" s="2">
        <f t="shared" si="13"/>
        <v>-7.0000000018666242E-8</v>
      </c>
      <c r="AH47" s="2">
        <f t="shared" si="13"/>
        <v>3.2270000000000909E-5</v>
      </c>
      <c r="AI47" s="2">
        <f t="shared" si="13"/>
        <v>-4.747700000000063E-5</v>
      </c>
      <c r="AJ47" s="2">
        <f t="shared" si="13"/>
        <v>-5.7274999999998993E-5</v>
      </c>
      <c r="AK47" s="2">
        <f t="shared" si="13"/>
        <v>-7.1777999999998038E-5</v>
      </c>
      <c r="AL47" s="2">
        <f t="shared" si="13"/>
        <v>1.2199999999962241E-6</v>
      </c>
      <c r="AM47" s="2">
        <f t="shared" si="13"/>
        <v>5.9999999998949782E-7</v>
      </c>
      <c r="AN47" s="2">
        <f t="shared" si="13"/>
        <v>3.4360000000011048E-5</v>
      </c>
      <c r="AO47" s="2">
        <f t="shared" si="13"/>
        <v>-4.5507000000000186E-5</v>
      </c>
      <c r="AP47" s="2">
        <f t="shared" si="13"/>
        <v>-5.8008999999999492E-5</v>
      </c>
      <c r="AQ47" s="2">
        <f t="shared" si="13"/>
        <v>-7.8387999999998681E-5</v>
      </c>
      <c r="AR47" s="2">
        <f t="shared" si="13"/>
        <v>7.2500000000275122E-4</v>
      </c>
      <c r="AS47" s="2">
        <f t="shared" si="13"/>
        <v>1.6965000000002117E-4</v>
      </c>
      <c r="AT47" s="2">
        <f t="shared" si="13"/>
        <v>-8.8589499999999766E-3</v>
      </c>
      <c r="AU47" s="2">
        <f t="shared" si="13"/>
        <v>-8.7126999999997956E-3</v>
      </c>
      <c r="AV47" s="2">
        <f t="shared" si="13"/>
        <v>-2.6295099999999572E-2</v>
      </c>
      <c r="AW47" s="2">
        <f t="shared" si="13"/>
        <v>-1.6172500000000145E-2</v>
      </c>
    </row>
    <row r="48" spans="1:49" x14ac:dyDescent="0.25">
      <c r="A48" t="str">
        <f t="shared" si="4"/>
        <v>11_noise_target_lstar_lab.tif</v>
      </c>
      <c r="B48" s="2">
        <f t="shared" ref="B48:AW48" si="14">B16-B32</f>
        <v>0</v>
      </c>
      <c r="C48" s="2">
        <f t="shared" si="14"/>
        <v>0</v>
      </c>
      <c r="D48" s="2">
        <f t="shared" si="14"/>
        <v>-5.0000000006988898E-7</v>
      </c>
      <c r="E48" s="2">
        <f t="shared" si="14"/>
        <v>1.0000000028043132E-7</v>
      </c>
      <c r="F48" s="2">
        <f t="shared" si="14"/>
        <v>-2.2999999998996046E-7</v>
      </c>
      <c r="G48" s="2">
        <f t="shared" si="14"/>
        <v>3.4999999998230891E-7</v>
      </c>
      <c r="H48" s="2">
        <f t="shared" si="14"/>
        <v>-2.7999999999139824E-7</v>
      </c>
      <c r="I48" s="2">
        <f t="shared" si="14"/>
        <v>-3.4000000001532804E-7</v>
      </c>
      <c r="J48" s="2">
        <f t="shared" si="14"/>
        <v>2.5989999999989633E-5</v>
      </c>
      <c r="K48" s="2">
        <f t="shared" si="14"/>
        <v>1.9899999999933859E-7</v>
      </c>
      <c r="L48" s="2">
        <f t="shared" si="14"/>
        <v>1.2599999999959866E-7</v>
      </c>
      <c r="M48" s="2">
        <f t="shared" si="14"/>
        <v>5.3969999999972651E-6</v>
      </c>
      <c r="N48" s="2">
        <f t="shared" si="14"/>
        <v>1.2600000000029254E-6</v>
      </c>
      <c r="O48" s="2">
        <f t="shared" si="14"/>
        <v>7.0999999998710983E-7</v>
      </c>
      <c r="P48" s="2">
        <f t="shared" si="14"/>
        <v>3.1719999999985093E-5</v>
      </c>
      <c r="Q48" s="2">
        <f t="shared" si="14"/>
        <v>4.4199999999980366E-7</v>
      </c>
      <c r="R48" s="2">
        <f t="shared" si="14"/>
        <v>4.6600000000104891E-7</v>
      </c>
      <c r="S48" s="2">
        <f t="shared" si="14"/>
        <v>7.1150000000019809E-6</v>
      </c>
      <c r="T48" s="2">
        <f t="shared" si="14"/>
        <v>7.0999999998710983E-7</v>
      </c>
      <c r="U48" s="2">
        <f t="shared" si="14"/>
        <v>5.5811999999995799E-7</v>
      </c>
      <c r="V48" s="2">
        <f t="shared" si="14"/>
        <v>-1.2205799999999781E-5</v>
      </c>
      <c r="W48" s="2">
        <f t="shared" si="14"/>
        <v>4.6600000000104891E-7</v>
      </c>
      <c r="X48" s="2">
        <f t="shared" si="14"/>
        <v>-2.1193999999999987E-7</v>
      </c>
      <c r="Y48" s="2">
        <f t="shared" si="14"/>
        <v>-5.4911999999997891E-7</v>
      </c>
      <c r="Z48" s="2">
        <f t="shared" si="14"/>
        <v>7.0999999998710983E-7</v>
      </c>
      <c r="AA48" s="2">
        <f t="shared" si="14"/>
        <v>5.5811999999995799E-7</v>
      </c>
      <c r="AB48" s="2">
        <f t="shared" si="14"/>
        <v>-1.2205799999999781E-5</v>
      </c>
      <c r="AC48" s="2">
        <f t="shared" si="14"/>
        <v>-6.9353999999997168E-5</v>
      </c>
      <c r="AD48" s="2">
        <f t="shared" si="14"/>
        <v>-4.595380000000019E-7</v>
      </c>
      <c r="AE48" s="2">
        <f t="shared" si="14"/>
        <v>5.0664000000004298E-8</v>
      </c>
      <c r="AF48" s="2">
        <f t="shared" si="14"/>
        <v>1.2600000000029254E-6</v>
      </c>
      <c r="AG48" s="2">
        <f t="shared" si="14"/>
        <v>7.0999999998710983E-7</v>
      </c>
      <c r="AH48" s="2">
        <f t="shared" si="14"/>
        <v>3.1719999999985093E-5</v>
      </c>
      <c r="AI48" s="2">
        <f t="shared" si="14"/>
        <v>-6.9404000000002075E-5</v>
      </c>
      <c r="AJ48" s="2">
        <f t="shared" si="14"/>
        <v>-6.9353999999997168E-5</v>
      </c>
      <c r="AK48" s="2">
        <f t="shared" si="14"/>
        <v>-6.8625999999998716E-5</v>
      </c>
      <c r="AL48" s="2">
        <f t="shared" si="14"/>
        <v>2.0800000000154029E-6</v>
      </c>
      <c r="AM48" s="2">
        <f t="shared" si="14"/>
        <v>5.2999999999858716E-7</v>
      </c>
      <c r="AN48" s="2">
        <f t="shared" si="14"/>
        <v>3.4669999999986656E-5</v>
      </c>
      <c r="AO48" s="2">
        <f t="shared" si="14"/>
        <v>-6.6394000000000869E-5</v>
      </c>
      <c r="AP48" s="2">
        <f t="shared" si="14"/>
        <v>-6.9278999999998481E-5</v>
      </c>
      <c r="AQ48" s="2">
        <f t="shared" si="14"/>
        <v>-7.5027999999997819E-5</v>
      </c>
      <c r="AR48" s="2">
        <f t="shared" si="14"/>
        <v>9.919999999965512E-4</v>
      </c>
      <c r="AS48" s="2">
        <f t="shared" si="14"/>
        <v>7.2305000000000286E-4</v>
      </c>
      <c r="AT48" s="2">
        <f t="shared" si="14"/>
        <v>-8.2586000000000048E-3</v>
      </c>
      <c r="AU48" s="2">
        <f t="shared" si="14"/>
        <v>-1.0463399999999901E-2</v>
      </c>
      <c r="AV48" s="2">
        <f t="shared" si="14"/>
        <v>-1.8975699999999873E-4</v>
      </c>
      <c r="AW48" s="2">
        <f t="shared" si="14"/>
        <v>-1.087539999999998E-3</v>
      </c>
    </row>
  </sheetData>
  <mergeCells count="72">
    <mergeCell ref="AL36:AN36"/>
    <mergeCell ref="AO36:AQ36"/>
    <mergeCell ref="AR36:AT36"/>
    <mergeCell ref="AU36:AW36"/>
    <mergeCell ref="T36:V36"/>
    <mergeCell ref="W36:Y36"/>
    <mergeCell ref="Z36:AB36"/>
    <mergeCell ref="AC36:AE36"/>
    <mergeCell ref="AF36:AH36"/>
    <mergeCell ref="AI36:AK36"/>
    <mergeCell ref="B36:D36"/>
    <mergeCell ref="E36:G36"/>
    <mergeCell ref="H36:J36"/>
    <mergeCell ref="K36:M36"/>
    <mergeCell ref="N36:P36"/>
    <mergeCell ref="Q36:S36"/>
    <mergeCell ref="AU20:AW20"/>
    <mergeCell ref="B35:G35"/>
    <mergeCell ref="H35:M35"/>
    <mergeCell ref="N35:S35"/>
    <mergeCell ref="T35:Y35"/>
    <mergeCell ref="Z35:AE35"/>
    <mergeCell ref="AF35:AK35"/>
    <mergeCell ref="AL35:AQ35"/>
    <mergeCell ref="AR35:AW35"/>
    <mergeCell ref="AC20:AE20"/>
    <mergeCell ref="AF20:AH20"/>
    <mergeCell ref="AI20:AK20"/>
    <mergeCell ref="AL20:AN20"/>
    <mergeCell ref="AO20:AQ20"/>
    <mergeCell ref="AR20:AT20"/>
    <mergeCell ref="AR19:AW19"/>
    <mergeCell ref="B20:D20"/>
    <mergeCell ref="E20:G20"/>
    <mergeCell ref="H20:J20"/>
    <mergeCell ref="K20:M20"/>
    <mergeCell ref="N20:P20"/>
    <mergeCell ref="Q20:S20"/>
    <mergeCell ref="T20:V20"/>
    <mergeCell ref="W20:Y20"/>
    <mergeCell ref="Z20:AB20"/>
    <mergeCell ref="AF3:AK3"/>
    <mergeCell ref="AL3:AQ3"/>
    <mergeCell ref="AR3:AW3"/>
    <mergeCell ref="B19:G19"/>
    <mergeCell ref="H19:M19"/>
    <mergeCell ref="N19:S19"/>
    <mergeCell ref="T19:Y19"/>
    <mergeCell ref="Z19:AE19"/>
    <mergeCell ref="AF19:AK19"/>
    <mergeCell ref="AL19:AQ19"/>
    <mergeCell ref="AF4:AH4"/>
    <mergeCell ref="AI4:AK4"/>
    <mergeCell ref="AL4:AN4"/>
    <mergeCell ref="AO4:AQ4"/>
    <mergeCell ref="AR4:AT4"/>
    <mergeCell ref="AU4:AW4"/>
    <mergeCell ref="B3:G3"/>
    <mergeCell ref="T4:V4"/>
    <mergeCell ref="W4:Y4"/>
    <mergeCell ref="Z4:AB4"/>
    <mergeCell ref="B4:D4"/>
    <mergeCell ref="E4:G4"/>
    <mergeCell ref="AC4:AE4"/>
    <mergeCell ref="H3:M3"/>
    <mergeCell ref="N3:S3"/>
    <mergeCell ref="T3:Y3"/>
    <mergeCell ref="Z3:AE3"/>
    <mergeCell ref="H4:J4"/>
    <mergeCell ref="K4:M4"/>
    <mergeCell ref="N4:P4"/>
    <mergeCell ref="Q4:S4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8"/>
  <sheetViews>
    <sheetView workbookViewId="0">
      <selection activeCell="K12" sqref="K12"/>
    </sheetView>
  </sheetViews>
  <sheetFormatPr defaultRowHeight="15" x14ac:dyDescent="0.25"/>
  <sheetData>
    <row r="3" spans="1:16" x14ac:dyDescent="0.25">
      <c r="B3" t="s">
        <v>52</v>
      </c>
      <c r="C3" t="s">
        <v>53</v>
      </c>
      <c r="D3" t="s">
        <v>54</v>
      </c>
      <c r="E3" t="s">
        <v>55</v>
      </c>
    </row>
    <row r="4" spans="1:16" x14ac:dyDescent="0.25">
      <c r="A4" t="s">
        <v>56</v>
      </c>
      <c r="B4">
        <v>566</v>
      </c>
      <c r="C4">
        <v>441</v>
      </c>
      <c r="D4">
        <v>220</v>
      </c>
      <c r="E4">
        <v>220</v>
      </c>
    </row>
    <row r="7" spans="1:16" x14ac:dyDescent="0.25">
      <c r="B7" t="s">
        <v>52</v>
      </c>
      <c r="C7" t="s">
        <v>53</v>
      </c>
      <c r="D7" t="s">
        <v>57</v>
      </c>
      <c r="E7" t="s">
        <v>58</v>
      </c>
      <c r="G7" t="s">
        <v>52</v>
      </c>
      <c r="H7" t="s">
        <v>53</v>
      </c>
      <c r="I7" t="s">
        <v>57</v>
      </c>
      <c r="J7" t="s">
        <v>58</v>
      </c>
    </row>
    <row r="8" spans="1:16" x14ac:dyDescent="0.25">
      <c r="A8" t="str">
        <f>A4</f>
        <v>patch01</v>
      </c>
      <c r="B8">
        <f>B4</f>
        <v>566</v>
      </c>
      <c r="C8">
        <f>C4</f>
        <v>441</v>
      </c>
      <c r="D8">
        <f>B4+D4-1</f>
        <v>785</v>
      </c>
      <c r="E8">
        <f>C4+E4-1</f>
        <v>660</v>
      </c>
      <c r="G8">
        <v>566</v>
      </c>
      <c r="H8">
        <v>441</v>
      </c>
      <c r="I8">
        <f>566+220-1</f>
        <v>785</v>
      </c>
      <c r="J8">
        <f>441+220-1</f>
        <v>660</v>
      </c>
      <c r="M8">
        <f>B8-G8</f>
        <v>0</v>
      </c>
      <c r="N8">
        <f t="shared" ref="N8:P8" si="0">C8-H8</f>
        <v>0</v>
      </c>
      <c r="O8">
        <f t="shared" si="0"/>
        <v>0</v>
      </c>
      <c r="P8">
        <f t="shared" si="0"/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</row>
    <row r="2" spans="1:7" x14ac:dyDescent="0.25">
      <c r="A2" t="s">
        <v>21</v>
      </c>
      <c r="B2" t="s">
        <v>22</v>
      </c>
      <c r="C2" t="s">
        <v>23</v>
      </c>
      <c r="D2" t="s">
        <v>24</v>
      </c>
      <c r="E2" t="s">
        <v>25</v>
      </c>
      <c r="F2">
        <v>5</v>
      </c>
      <c r="G2" t="s">
        <v>26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Output</vt:lpstr>
      <vt:lpstr>Stats</vt:lpstr>
      <vt:lpstr>ROIs</vt:lpstr>
      <vt:lpstr>Classified as UnClassified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BAXTER</dc:creator>
  <cp:lastModifiedBy>Donald BAXTER</cp:lastModifiedBy>
  <dcterms:created xsi:type="dcterms:W3CDTF">2014-06-26T09:31:00Z</dcterms:created>
  <dcterms:modified xsi:type="dcterms:W3CDTF">2014-07-11T10:58:06Z</dcterms:modified>
</cp:coreProperties>
</file>